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7470" activeTab="0"/>
  </bookViews>
  <sheets>
    <sheet name="Аудит юзабилити" sheetId="1" r:id="rId1"/>
    <sheet name="Входные документы" sheetId="2" r:id="rId2"/>
    <sheet name="Соответствие задачам посетителя" sheetId="3" r:id="rId3"/>
    <sheet name="Качество контента" sheetId="4" r:id="rId4"/>
    <sheet name="Навигация и ИА" sheetId="5" r:id="rId5"/>
    <sheet name="Формы и передача данных" sheetId="6" r:id="rId6"/>
    <sheet name="Доверие посетителей" sheetId="7" r:id="rId7"/>
    <sheet name="Компоновка страницы и дизайн" sheetId="8" r:id="rId8"/>
    <sheet name="Поиск" sheetId="9" r:id="rId9"/>
    <sheet name="Помощь- обратная связь- ошибки" sheetId="10" r:id="rId10"/>
  </sheets>
  <externalReferences>
    <externalReference r:id="rId13"/>
  </externalReferences>
  <definedNames>
    <definedName name="Results">'[1]Результаты'!$G$1</definedName>
  </definedNames>
  <calcPr fullCalcOnLoad="1"/>
</workbook>
</file>

<file path=xl/comments10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<sst xmlns="http://schemas.openxmlformats.org/spreadsheetml/2006/main" count="219" uniqueCount="195">
  <si>
    <t>Результаты</t>
  </si>
  <si>
    <t>Навигация и информационная архитектура</t>
  </si>
  <si>
    <t>Формы и передача данных</t>
  </si>
  <si>
    <t>Доверие посетителей</t>
  </si>
  <si>
    <t>Качество контента</t>
  </si>
  <si>
    <t>Поиск</t>
  </si>
  <si>
    <t>Помощь, обратная связь, устойчивость к ошибкам</t>
  </si>
  <si>
    <t>Соответствие задачам посетителя</t>
  </si>
  <si>
    <t># Вопросов</t>
  </si>
  <si>
    <t># Ответов</t>
  </si>
  <si>
    <t>Результат</t>
  </si>
  <si>
    <t>Суммарный балл</t>
  </si>
  <si>
    <t>Компоновка страницы и дизайн</t>
  </si>
  <si>
    <t>Суммарно:</t>
  </si>
  <si>
    <t>Входные документы</t>
  </si>
  <si>
    <t>Проверяем:</t>
  </si>
  <si>
    <t>Оценка</t>
  </si>
  <si>
    <t>Комментарии:</t>
  </si>
  <si>
    <t>Компоненты страницы сфокусированы на решении задач посетителя?</t>
  </si>
  <si>
    <t>Полезное содержимое находится на входной странице (либо не далее 1 клика от нее)?</t>
  </si>
  <si>
    <t>На входной странице есть содержательная графика (не клипарты или бессмысленные фото)?</t>
  </si>
  <si>
    <t>Стоимость товара или услуги указана на входной странице и заметна?</t>
  </si>
  <si>
    <t>Основные категории продуктов представлены и видимы на главной странице?</t>
  </si>
  <si>
    <t>Заголовок главной и входных страниц (title) отражает содержание документа?</t>
  </si>
  <si>
    <t>Посетитель поймет, откуда начать изучение сайта, с первого взгляда?</t>
  </si>
  <si>
    <t>Главная и входные страницы выглядят профессионально и создают положительное первое впечатление?</t>
  </si>
  <si>
    <t>Главная и входные страницы побуждают посетителей исследовать сайт?</t>
  </si>
  <si>
    <t>Легко ли запомнить адрес сайта (домена)?</t>
  </si>
  <si>
    <t>Меню на главной странице оформлено корректно и не может быть воспринято рекламой?</t>
  </si>
  <si>
    <t>На странице есть короткие описания со ссылками на более подробные статьи?</t>
  </si>
  <si>
    <t>Главная страница выглядит основной?</t>
  </si>
  <si>
    <t>Информация представлена простым, естественным и логичным образом.</t>
  </si>
  <si>
    <t>Число страниц, количество кликов и скроллинг сведены к минимуму.</t>
  </si>
  <si>
    <t>На сайте не используется регистрация в тех случаях, когда этого можно избежать.</t>
  </si>
  <si>
    <t>Продукты и товары должны быть легко сравнимы по параметрам, характеристикам, ценам (если доступны).</t>
  </si>
  <si>
    <t>Цена понятна и выводится рядом с каждым продуктом.</t>
  </si>
  <si>
    <t>Функционал элементов интерфейса и управления очевиден.</t>
  </si>
  <si>
    <t>Важные элементы, например, "положить в корзину", "оплата" и т.п. хорошо заметны.</t>
  </si>
  <si>
    <t>Важнейшая и часто используемая информация, возможности и функции должны быть расположены близко к центру страницы (не по краям).</t>
  </si>
  <si>
    <t>Сайт не содержит ненужной, лишней или отвлекающей информации.</t>
  </si>
  <si>
    <t>Если для решения задачи нужно выполнить несколько шагов - сайт обозначает все шаги и пройденный путь.</t>
  </si>
  <si>
    <t>Сайт надежен и все ключевые возможности работают (нет ошибок javascript'а, cgi или неработающих ссылок).</t>
  </si>
  <si>
    <t>Последовательность этапов в решении задачи на сайте соответствует рабочим процессам пользователя</t>
  </si>
  <si>
    <t>Пользователям не приходится запоминать информацию из различных разделов сайта.</t>
  </si>
  <si>
    <t>Сайт удобен и понятен посетителям с небольшим опытом использования Интернет.</t>
  </si>
  <si>
    <t>Используемые форматы данных соответствуют общепринятым в данной среде (напр., меры длины, веса и т.д.)</t>
  </si>
  <si>
    <t>Нет чрезмерного использования скриптов, апплетов, аудио, видео, изображений и т.д.</t>
  </si>
  <si>
    <t>Пользователь не вводит какие-либо данные более одного раза.</t>
  </si>
  <si>
    <t>Набор текста (напр, при формировании заказа) сведен к минимуму, используются возможности выбора в один клик.</t>
  </si>
  <si>
    <t>Задачи состоят из разумного количества этапов (кликов), от 2 до 5.</t>
  </si>
  <si>
    <t>Технические подробности внутреннего функционала сайта не демонстрируются пользователю.</t>
  </si>
  <si>
    <t>Действия, специфичные для посетителя или компьютера, выполняются максимально эффективно (например, автоматически заполняются поля "город" и т.п.)</t>
  </si>
  <si>
    <t>Элементы, предполагающие действие, реализованы кнопкой (не гиперссылкой).</t>
  </si>
  <si>
    <t>Если страница содержит много информации, у посетителя есть возможность сортировать и фильтровать выводимые данные.</t>
  </si>
  <si>
    <t>Если для оформления кнопки используется картинка, она соответствует задаче.</t>
  </si>
  <si>
    <t>При отображении графиков, диаграмм и т.д. посетитель видит реальные значения в виде аннотаций.</t>
  </si>
  <si>
    <t>Сайт предвидит потребности посетителя и предлагает наиболее вероятные дальнейшие шаги.</t>
  </si>
  <si>
    <t>Политика конфиденциальности проста и понятна; доступ к ней очевиден, особенно со страниц, запрашивающих ввод персональной информации.</t>
  </si>
  <si>
    <t>Страницы сайта загружаются быстро (не более 5 секунд)</t>
  </si>
  <si>
    <t>Страница 404-й ошибки ("Документ не найден") содержит советы по поиску страницы и ссылки на главную страницу  и страницу поиска (возможно, карту сайта или вероятно подходящие документы)</t>
  </si>
  <si>
    <t>Перед выполнением потенциально опасных действий (например, удаление) сайт запрашивает подтверждение пользователя</t>
  </si>
  <si>
    <t>Сайт однозначно показывает, где и когда произошла ошибка (пропущенные обязательные поля в форме подсвечиваются)</t>
  </si>
  <si>
    <t>Сообщения лаконичны, содержательны и понятны</t>
  </si>
  <si>
    <t>Сообщения об ошибках написаны в дружелюбном тоне и содержат ясные инструкции о дальнейших действиях</t>
  </si>
  <si>
    <t xml:space="preserve">Сайт обеспечивает немедленный отклик на действия пользователя либо ввод данных </t>
  </si>
  <si>
    <t>Сайт всевозможными способами предостерегает пользователя от ошибок</t>
  </si>
  <si>
    <t>Архитектура сайта гарантирует, что работа и данные не могут быть потеряны (в результате ошибки пользователя или сайта)</t>
  </si>
  <si>
    <t>Сайт информирует пользователя о неизбежных задержках (например, при проверке банковской карты во время платежа)</t>
  </si>
  <si>
    <t>Непосредственно ПЕРЕД подтверждением заказа пользователю демонстрируется совокупная  информация о заказе</t>
  </si>
  <si>
    <t>Справка на сайте контекстнозависима</t>
  </si>
  <si>
    <t>Сайт информирует пользователя о том, что задача успешно выполнена</t>
  </si>
  <si>
    <t>Важные пояснения остаются на экране, пока это необходимо пользователю, не заставляя последнего переписывать пояснения куда-либо</t>
  </si>
  <si>
    <t>Между целями достаточное расстояние, чтобы пользователь не ошибся, но не менее 2 пикселей</t>
  </si>
  <si>
    <t>Сайт обеспечивает качественную обратную связь (индикаторы или сообщения, особенно при оформлении заказа или покупке)</t>
  </si>
  <si>
    <t>Поиск по-умолчанию интуитивно понятен в настройке (не используются операторы)</t>
  </si>
  <si>
    <t>Страница результатов поиска содержит поисковый запрос, который легко исправить и повторить поиск</t>
  </si>
  <si>
    <t>Результаты поиска понятны, полезны и отсортированы в порядке уменьшения релевантности</t>
  </si>
  <si>
    <t>Количество найденных документов отображается на странице результатов поиска</t>
  </si>
  <si>
    <t>Поиск осуществляется по всему сайту, не по части</t>
  </si>
  <si>
    <t>Самые частые запросы (по статистике поисковой системы сайта) обеспечивают релевантную выдачу</t>
  </si>
  <si>
    <t>На странице результатов отсутствуют дубликаты (как истинные, так и кажущиеся)</t>
  </si>
  <si>
    <t>Поле запроса достаточно длинно, чтобы вместить запрос типовой длины</t>
  </si>
  <si>
    <t>Поисковая система корректно обрабатывает пустые запросы</t>
  </si>
  <si>
    <t>Поисковая система обеспечивает автоматическую проверку орфографии, учет морфологии и расширение запроса при помощи синонимов</t>
  </si>
  <si>
    <t>Каждая страница сайта имеет логичную структуру и компоновку</t>
  </si>
  <si>
    <t>Сайт визуально сбалансирован и легкочитабелен</t>
  </si>
  <si>
    <t>На любой странице самая важная информация видна без прокрутки</t>
  </si>
  <si>
    <t>В каждой странице присутствует и заметна "точка отсчета" (с чего начать?)</t>
  </si>
  <si>
    <t>Активные объекты отображены очевидно кликабельными, а неактивные объекты не провоцируют клик</t>
  </si>
  <si>
    <t>Структура документа и группировка данных усилена цветовым выделением</t>
  </si>
  <si>
    <t>Используемые шрифты сочетаются, нет диссонанса</t>
  </si>
  <si>
    <t>Ссылки легкочитабельны без необходимости наведения курсора (подчеркнуты)</t>
  </si>
  <si>
    <t>Функционал кнопок и управляющих элементов очевиден из названий или дизайна</t>
  </si>
  <si>
    <t>Горизонтальная прокрутка не требуется</t>
  </si>
  <si>
    <t>Компоновка страницы фокусирует внимание на следующем шаге</t>
  </si>
  <si>
    <t>Соблюден разумный баланс между плотностью информации и свободным пространством</t>
  </si>
  <si>
    <t>Иконки и изображения стандартны и/или интуитивно понятны</t>
  </si>
  <si>
    <t>На сайте не используются ограничители (блоки, формирующие у пользователя иллюзию, что он достиг нижней границы страницы)</t>
  </si>
  <si>
    <t>Чрезмерное выделение прописными буквами не используется</t>
  </si>
  <si>
    <t xml:space="preserve">Изображения на сайте не могут быть восприняты рекламой </t>
  </si>
  <si>
    <t>Важные аспекты выделяются полужирным начертанием</t>
  </si>
  <si>
    <t>Не используются слишком короткие или слишком длинные строки (&lt;50 или &gt;100 символов)</t>
  </si>
  <si>
    <t>Компоненты страницы выровнены по горизонтали и вертикали</t>
  </si>
  <si>
    <t xml:space="preserve">Использование выразительных подписей, выделение цветом, обозначение границ и соблюденние интервалов помогает посетителю различить функциональные компоненты </t>
  </si>
  <si>
    <t>Логотип компании присутствует на каждой странице в одном и том же месте; клик приводит к самой подходящей странице (как правило, главной странице сайта)</t>
  </si>
  <si>
    <t>Средства привлечения внимания (например: анимация, выделение текста цветом, размером и начертанием) используются аккуратно и экономно</t>
  </si>
  <si>
    <t>Иконки визуально отличаются, но сочетаются (выглядят как компоненты общего семейства)</t>
  </si>
  <si>
    <t>Связанные функции и информация сгруппированы и каждый блок можно охватить взглядом (окружность около 5 см. в диаметре)</t>
  </si>
  <si>
    <t>Юзабилити сайта выполнено с учетом закона Фиттса (отношение расстояния между элементами управления и их размером соответствующее, размер пропорционален расстоянию)</t>
  </si>
  <si>
    <t>Контент актуален, авторитетен и достоверен</t>
  </si>
  <si>
    <t>Очевидно, что за сайтом - реальная организация (что подтверждается контактными телефонами, адресом, фотографиями офиса и сотрудников)</t>
  </si>
  <si>
    <t>Точность представленной информации подтверждена сторонними цитатами и отзывами</t>
  </si>
  <si>
    <t>Сотрудники компании - признанные эксперты (подтверждено документально)</t>
  </si>
  <si>
    <t>Контент регулярно обновляется, сайт содержит свежие материалы</t>
  </si>
  <si>
    <t>Из истории компании очевидно, что за этой организацией - реальные люди, они честны и надежны</t>
  </si>
  <si>
    <t>На сайте нет рекламы, особенно всплывающих окон</t>
  </si>
  <si>
    <t>Сайт не содержит признаков пирамиды, сетевого маркетинга и подобных аспектов</t>
  </si>
  <si>
    <t>На сайте нет ошибок и опечаток</t>
  </si>
  <si>
    <t>Легко обратиться за помощью или консультацией; ответ приходит быстро</t>
  </si>
  <si>
    <t>Дизайн сайта соответствует бренду и печатной продукции</t>
  </si>
  <si>
    <t>Названия полей форм однозначны и понятны</t>
  </si>
  <si>
    <t>Очевидно отличие обязательных и необязательных полей</t>
  </si>
  <si>
    <t>Вопросы логично сгруппированы и каждая группа имеет название</t>
  </si>
  <si>
    <t>Длина текстовых полей соответствует ожидаемой длине ответа</t>
  </si>
  <si>
    <t>Где это возможно используются выпадающие меню, селекторы и чекбоксы, чтобы избежать чрезмерного использования текстовых полей</t>
  </si>
  <si>
    <t>На страницах ввода данных курсор размещается в поле ввода</t>
  </si>
  <si>
    <t>Количество обязательных полей сведено к минимуму</t>
  </si>
  <si>
    <t>Проверка полей формы производится перед отправкой формы</t>
  </si>
  <si>
    <t>Поля ввода данных содержат (где это возможно) значения по-умолчанию, сопровождаются подсказками и примерами</t>
  </si>
  <si>
    <t>Названия полей расположены максимально близко к полям ввода (т.е. выровнены по правой границе)</t>
  </si>
  <si>
    <t>Если название поля сформулировано в виде вопроса, то вопрос задан в простой и понятной форме</t>
  </si>
  <si>
    <t>Сайт автоматически форматирует вводимые данные (символы валют, разделители порядков, завершающие или предваряющие отступы и т.п.)</t>
  </si>
  <si>
    <t>Исправить ошибки, допущенные при заполнении формы легко - кусор перемещается к полю, содержащему неверные данные</t>
  </si>
  <si>
    <t>Структура сайта проста, понятна и минималистична.</t>
  </si>
  <si>
    <t>Пункты навигационного меню упорядочены самым логичным образом.</t>
  </si>
  <si>
    <t>Навигационное меню детализированно и не имеет глубокой вложенности.</t>
  </si>
  <si>
    <t>Наиболее востребованная информация доступна по ссылке с большинства страниц.</t>
  </si>
  <si>
    <t xml:space="preserve">Путь перехода между близкими страницами и разделами понятен и очевиден. </t>
  </si>
  <si>
    <t>Главные разделы сайта и карта сайта доступны с любой страницы.</t>
  </si>
  <si>
    <t>Навигационные страницы (например, главная) просматриваются без скроллинга</t>
  </si>
  <si>
    <t>Ссылки начинаются с важнейших слов (напр, "Воскресный уикэнд" или "отдых в воскресенье")?</t>
  </si>
  <si>
    <t>Навигационные вкладки расположены в верхней части сайта и выглядят кликабельными.</t>
  </si>
  <si>
    <t>Карта сайта присутствует и предоставляет краткий обзор сайта.</t>
  </si>
  <si>
    <t>Сайт обеспечивает качественную навигационную обратную связь (например, выводится текущий путь к документу).</t>
  </si>
  <si>
    <t>Названия разделов сайта точно соответствуют их содержимому.</t>
  </si>
  <si>
    <t>Ссылки и названия навигационных компонент содержат ключевые слова, которые пользователь ассоциирует с достижением поставленно цели</t>
  </si>
  <si>
    <t>Используются общепринятые терминология и обозначения (такие как цвет ссылок и т.д.)</t>
  </si>
  <si>
    <t>Ссылки выглядят одинаково в различных разделах сайта</t>
  </si>
  <si>
    <t>Страницы с описаниями продуктов содержат ссылки на аналогичные и сопутствующие продукты</t>
  </si>
  <si>
    <t>На важный контент ведет более одной ссылки (разным пользователям могут быть удобнее разные ссылки)</t>
  </si>
  <si>
    <t>Ссылки, которые вызывают события (например, открытие нового окна или начало загрузки) отличимы от обычных ссылок, обеспечивающих переход на другую страницу</t>
  </si>
  <si>
    <t>Сайт не запрещает использование кнопки "Назад" и эта кнопка видна на каждой странице</t>
  </si>
  <si>
    <t>Ссылки на страницу "Корзина" и "Оплата" присутствуют на каждой странице</t>
  </si>
  <si>
    <t>Если сайт открывает новые окна, это не должно озадачивать пользователя - окно должно быть умеренного размера с очевидным способом его закрыть</t>
  </si>
  <si>
    <t>Каждая страница начинается с утверждения сути документа, подробности и менее значительные детали приводятся ниже (инвертированная пирамида)</t>
  </si>
  <si>
    <t>На сайте размещен привлекательный, уникальный и достоверный контент</t>
  </si>
  <si>
    <t>Текст лаконичен и содержателен, без лишних слов и приветствий</t>
  </si>
  <si>
    <t>Главные значения расположены выше, чем второстепенные</t>
  </si>
  <si>
    <t>Страницы продуктов содержат подробные сведения о товаре, необходимые для принятия решения о покупке</t>
  </si>
  <si>
    <t>Страницы легко воспринимаются благодаря наличию заголовков, подзаголовков и коротких абзацев</t>
  </si>
  <si>
    <t>Обильно использованы средства визуализации - диаграммы, графики, и т.п. компоненты</t>
  </si>
  <si>
    <t>Списки предваряются лаконичным утверждением, помогающим пользователю понять, как эти данные соотносятся с другими</t>
  </si>
  <si>
    <t>Предпочтительнее использование списков, чем повествование</t>
  </si>
  <si>
    <t>Информация представлена иерархически - от общего к частному, при этом структура логична и понятна</t>
  </si>
  <si>
    <t>В предложениях используется действительный залог (лицо или предмет совершает действие)</t>
  </si>
  <si>
    <t>Заголовки и подзаголовки лаконичны, прямы и содержательны</t>
  </si>
  <si>
    <t>Ссылки использованы разумно и структурируют документ</t>
  </si>
  <si>
    <t>Каждая страница имеет полезный и понятный заголовок, позволяющий использовать его в качестве закладки</t>
  </si>
  <si>
    <t>Неочевидные, чрезмерно "умные" и двусмысленные заголовки отсутствуют</t>
  </si>
  <si>
    <t>Слова и фразы понятны рядовому пользователю</t>
  </si>
  <si>
    <t>Сокращения и аббревиатуры расшифрованы при первом употреблении</t>
  </si>
  <si>
    <t>Тексты ссылок достаточно длинны, чтобы быть понятными, но достаточно лаконичны, чтобы исключить ошибку пользвателя из-за переплетения ссылок (особенно в списках)</t>
  </si>
  <si>
    <t>Сложный фон не используется</t>
  </si>
  <si>
    <t>Используемые цвета хорошо сочетаются</t>
  </si>
  <si>
    <t>Шрифты читабельны, используется не более трех гарнитур (с учетом шрифта логотипа)</t>
  </si>
  <si>
    <t>Используется не более 3 основных цветов (цветовых акцентов)</t>
  </si>
  <si>
    <t>В текстах преобладают простые и короткие предложения</t>
  </si>
  <si>
    <t>Тексты содержат обращения к потенциальным клиентам</t>
  </si>
  <si>
    <t>В тексте используются речевые фигуры и тропы, придающие тексту образность и выразительность</t>
  </si>
  <si>
    <t>Экспертная оценка удобства сайта проводится по множеству критериев, распределенных по группам.</t>
  </si>
  <si>
    <t>Сайт оценивается по каждому из критериев по шкале: 1 (соответствует), 0 (частично соответствует), -1 (не соответствует).</t>
  </si>
  <si>
    <t>В случае, если оценка по критерию невозможна, поле оценки остается пустым.</t>
  </si>
  <si>
    <t>Методология исследования</t>
  </si>
  <si>
    <t>Интерпретация результатов</t>
  </si>
  <si>
    <t>Каждый критерий оценки имеет некоторый вес. Более важные параметры расположены выше и имеют больший вес.</t>
  </si>
  <si>
    <t>В таблице результатов представлены следующие данные:</t>
  </si>
  <si>
    <t xml:space="preserve">     # Вопросов: общее количество вопросов в группе</t>
  </si>
  <si>
    <t xml:space="preserve">     # Ответов: количество ответов на вопросы в группе</t>
  </si>
  <si>
    <t xml:space="preserve">     Суммарный балл: совокупный балл с учетом оценок и веса критериев в группе</t>
  </si>
  <si>
    <t xml:space="preserve">     Результат: отношение суммарного балла к максимально возможному</t>
  </si>
  <si>
    <t>Критерии оценки</t>
  </si>
  <si>
    <t>Базовый набор критериев соответствует критериям, используемым британским лидером usability-тестирования - компанией Userfocus.</t>
  </si>
  <si>
    <t>Эксперты компании Bakuhatsu (Interactive Solutions Holding) существенно переработали группы критериев и определили веса критериев.</t>
  </si>
  <si>
    <t>Текущая версия документа:</t>
  </si>
  <si>
    <t>v.5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</si>
</sst>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£ &quot;* #,##0.00_-;\-&quot;£ &quot;* #,##0.00_-;_-&quot;£ &quot;* &quot;-&quot;??_-;_-@_-"/>
    <numFmt numFmtId="165" formatCode="_-&quot;£ &quot;* #,##0_-;\-&quot;£ &quot;* #,##0_-;_-&quot;£ &quot;* &quot;-&quot;_-;_-@_-"/>
    <numFmt numFmtId="166" formatCode="_-* #,##0.00_-;\-* #,##0.00_-;_-* &quot;-&quot;??_-;_-@_-"/>
    <numFmt numFmtId="167" formatCode="_-* #,##0_-;\-* #,##0_-;_-* &quot;-&quot;_-;_-@_-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&quot;£ &quot;#,##0;\-&quot;£ &quot;#,##0"/>
    <numFmt numFmtId="175" formatCode="&quot;£ &quot;#,##0;[Red]\-&quot;£ &quot;#,##0"/>
    <numFmt numFmtId="176" formatCode="&quot;£ &quot;#,##0.00;\-&quot;£ &quot;#,##0.00"/>
    <numFmt numFmtId="177" formatCode="&quot;£ &quot;#,##0.00;[Red]\-&quot;£ &quot;#,##0.00"/>
    <numFmt numFmtId="178" formatCode="&quot;$&quot;#,##0.00_);\(&quot;$&quot;#,##0.00\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Trebuchet MS"/>
      <family val="0"/>
    </font>
    <font>
      <u val="single"/>
      <sz val="10"/>
      <color indexed="61"/>
      <name val="Trebuchet MS"/>
      <family val="0"/>
    </font>
    <font>
      <sz val="10"/>
      <name val="Tahoma"/>
      <family val="2"/>
    </font>
    <font>
      <b/>
      <sz val="11"/>
      <color indexed="50"/>
      <name val="Tahoma"/>
      <family val="2"/>
    </font>
    <font>
      <b/>
      <sz val="11"/>
      <color indexed="25"/>
      <name val="Tahoma"/>
      <family val="2"/>
    </font>
    <font>
      <sz val="12"/>
      <name val="Tahoma"/>
      <family val="2"/>
    </font>
    <font>
      <sz val="10"/>
      <color indexed="16"/>
      <name val="Tahoma"/>
      <family val="2"/>
    </font>
    <font>
      <sz val="10"/>
      <color indexed="23"/>
      <name val="Tahoma"/>
      <family val="2"/>
    </font>
    <font>
      <u val="single"/>
      <sz val="10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6"/>
      <color indexed="17"/>
      <name val="Tahoma"/>
      <family val="2"/>
    </font>
    <font>
      <sz val="9.75"/>
      <color indexed="16"/>
      <name val="Trebuchet MS"/>
      <family val="0"/>
    </font>
    <font>
      <i/>
      <sz val="10"/>
      <color indexed="16"/>
      <name val="Trebuchet MS"/>
      <family val="0"/>
    </font>
    <font>
      <b/>
      <sz val="12"/>
      <color indexed="17"/>
      <name val="Tahoma"/>
      <family val="2"/>
    </font>
    <font>
      <i/>
      <sz val="12"/>
      <name val="Tahoma"/>
      <family val="2"/>
    </font>
    <font>
      <b/>
      <sz val="12"/>
      <color indexed="5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i/>
      <sz val="10"/>
      <name val="Tahoma"/>
      <family val="2"/>
    </font>
    <font>
      <b/>
      <sz val="10"/>
      <color indexed="50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Dashed">
        <color indexed="50"/>
      </left>
      <right>
        <color indexed="63"/>
      </right>
      <top style="mediumDashed">
        <color indexed="50"/>
      </top>
      <bottom>
        <color indexed="63"/>
      </bottom>
    </border>
    <border>
      <left>
        <color indexed="63"/>
      </left>
      <right>
        <color indexed="63"/>
      </right>
      <top style="mediumDashed">
        <color indexed="50"/>
      </top>
      <bottom>
        <color indexed="63"/>
      </bottom>
    </border>
    <border>
      <left>
        <color indexed="63"/>
      </left>
      <right style="mediumDashed">
        <color indexed="50"/>
      </right>
      <top style="mediumDashed">
        <color indexed="50"/>
      </top>
      <bottom>
        <color indexed="63"/>
      </bottom>
    </border>
    <border>
      <left style="mediumDashed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0"/>
      </right>
      <top>
        <color indexed="63"/>
      </top>
      <bottom>
        <color indexed="63"/>
      </bottom>
    </border>
    <border>
      <left style="mediumDashed">
        <color indexed="50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 style="mediumDashed">
        <color indexed="50"/>
      </right>
      <top>
        <color indexed="63"/>
      </top>
      <bottom style="mediumDashed">
        <color indexed="50"/>
      </bottom>
    </border>
    <border>
      <left style="mediumDashed">
        <color indexed="57"/>
      </left>
      <right>
        <color indexed="63"/>
      </right>
      <top style="mediumDashed">
        <color indexed="57"/>
      </top>
      <bottom>
        <color indexed="63"/>
      </bottom>
    </border>
    <border>
      <left>
        <color indexed="63"/>
      </left>
      <right>
        <color indexed="63"/>
      </right>
      <top style="mediumDashed">
        <color indexed="57"/>
      </top>
      <bottom>
        <color indexed="63"/>
      </bottom>
    </border>
    <border>
      <left>
        <color indexed="63"/>
      </left>
      <right style="mediumDashed">
        <color indexed="57"/>
      </right>
      <top style="mediumDashed">
        <color indexed="57"/>
      </top>
      <bottom>
        <color indexed="63"/>
      </bottom>
    </border>
    <border>
      <left style="mediumDashed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7"/>
      </right>
      <top>
        <color indexed="63"/>
      </top>
      <bottom>
        <color indexed="63"/>
      </bottom>
    </border>
    <border>
      <left style="mediumDashed">
        <color indexed="57"/>
      </left>
      <right>
        <color indexed="63"/>
      </right>
      <top>
        <color indexed="63"/>
      </top>
      <bottom style="mediumDashed">
        <color indexed="57"/>
      </bottom>
    </border>
    <border>
      <left>
        <color indexed="63"/>
      </left>
      <right>
        <color indexed="63"/>
      </right>
      <top>
        <color indexed="63"/>
      </top>
      <bottom style="mediumDashed">
        <color indexed="57"/>
      </bottom>
    </border>
    <border>
      <left>
        <color indexed="63"/>
      </left>
      <right style="mediumDashed">
        <color indexed="57"/>
      </right>
      <top>
        <color indexed="63"/>
      </top>
      <bottom style="mediumDashed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9" fontId="12" fillId="0" borderId="1" xfId="19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2" fillId="0" borderId="1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/>
      <protection/>
    </xf>
    <xf numFmtId="9" fontId="12" fillId="0" borderId="0" xfId="19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indent="1"/>
      <protection/>
    </xf>
    <xf numFmtId="0" fontId="7" fillId="0" borderId="0" xfId="0" applyFont="1" applyAlignment="1" applyProtection="1">
      <alignment/>
      <protection/>
    </xf>
    <xf numFmtId="0" fontId="8" fillId="0" borderId="3" xfId="0" applyFont="1" applyBorder="1" applyAlignment="1" applyProtection="1">
      <alignment horizontal="right" vertical="center"/>
      <protection/>
    </xf>
    <xf numFmtId="0" fontId="9" fillId="0" borderId="4" xfId="0" applyFont="1" applyBorder="1" applyAlignment="1" applyProtection="1">
      <alignment horizontal="left" wrapText="1"/>
      <protection/>
    </xf>
    <xf numFmtId="0" fontId="7" fillId="0" borderId="5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/>
      <protection/>
    </xf>
    <xf numFmtId="0" fontId="10" fillId="0" borderId="6" xfId="15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/>
      <protection/>
    </xf>
    <xf numFmtId="0" fontId="10" fillId="0" borderId="6" xfId="15" applyFont="1" applyBorder="1" applyAlignment="1" applyProtection="1">
      <alignment horizontal="center"/>
      <protection/>
    </xf>
    <xf numFmtId="0" fontId="11" fillId="0" borderId="6" xfId="15" applyFont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15" applyAlignment="1" applyProtection="1">
      <alignment/>
      <protection/>
    </xf>
    <xf numFmtId="0" fontId="13" fillId="0" borderId="0" xfId="0" applyFont="1" applyAlignment="1" applyProtection="1">
      <alignment/>
      <protection/>
    </xf>
    <xf numFmtId="14" fontId="1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 vertical="top"/>
      <protection/>
    </xf>
    <xf numFmtId="0" fontId="19" fillId="2" borderId="0" xfId="0" applyFont="1" applyFill="1" applyBorder="1" applyAlignment="1" applyProtection="1">
      <alignment horizontal="left" vertical="top"/>
      <protection/>
    </xf>
    <xf numFmtId="0" fontId="19" fillId="0" borderId="11" xfId="0" applyFont="1" applyFill="1" applyBorder="1" applyAlignment="1" applyProtection="1">
      <alignment horizontal="left" vertical="top"/>
      <protection/>
    </xf>
    <xf numFmtId="0" fontId="19" fillId="0" borderId="12" xfId="0" applyFont="1" applyFill="1" applyBorder="1" applyAlignment="1" applyProtection="1">
      <alignment horizontal="left" vertical="top"/>
      <protection/>
    </xf>
    <xf numFmtId="0" fontId="7" fillId="0" borderId="12" xfId="0" applyFont="1" applyBorder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13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horizontal="left" vertical="top"/>
      <protection/>
    </xf>
    <xf numFmtId="0" fontId="7" fillId="0" borderId="16" xfId="0" applyFont="1" applyBorder="1" applyAlignment="1" applyProtection="1">
      <alignment horizontal="left" vertical="top"/>
      <protection/>
    </xf>
    <xf numFmtId="0" fontId="7" fillId="0" borderId="17" xfId="0" applyFont="1" applyBorder="1" applyAlignment="1" applyProtection="1">
      <alignment horizontal="left" vertical="top"/>
      <protection/>
    </xf>
    <xf numFmtId="0" fontId="4" fillId="0" borderId="18" xfId="0" applyFont="1" applyBorder="1" applyAlignment="1" applyProtection="1">
      <alignment horizontal="left" vertical="top"/>
      <protection/>
    </xf>
    <xf numFmtId="0" fontId="7" fillId="0" borderId="18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/>
    </xf>
    <xf numFmtId="0" fontId="23" fillId="0" borderId="11" xfId="0" applyFont="1" applyFill="1" applyBorder="1" applyAlignment="1" applyProtection="1">
      <alignment horizontal="left" vertical="top"/>
      <protection/>
    </xf>
    <xf numFmtId="0" fontId="23" fillId="0" borderId="12" xfId="0" applyFont="1" applyFill="1" applyBorder="1" applyAlignment="1" applyProtection="1">
      <alignment horizontal="left" vertical="top"/>
      <protection/>
    </xf>
    <xf numFmtId="0" fontId="4" fillId="0" borderId="16" xfId="0" applyFont="1" applyBorder="1" applyAlignment="1" applyProtection="1">
      <alignment horizontal="left" vertical="top"/>
      <protection/>
    </xf>
    <xf numFmtId="0" fontId="4" fillId="0" borderId="17" xfId="0" applyFont="1" applyBorder="1" applyAlignment="1" applyProtection="1">
      <alignment horizontal="left" vertical="top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99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FFFD1"/>
      <rgbColor rgb="00339966"/>
      <rgbColor rgb="00FFE4C9"/>
      <rgbColor rgb="00FF6600"/>
      <rgbColor rgb="00EAEAE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5"/>
          <c:y val="0.095"/>
          <c:w val="0.42"/>
          <c:h val="0.67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CCFFCC"/>
            </a:solidFill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'Аудит юзабилити'!$C$10:$C$18</c:f>
              <c:strCache/>
            </c:strRef>
          </c:cat>
          <c:val>
            <c:numRef>
              <c:f>'Аудит юзабилити'!$G$10:$G$18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3279486"/>
        <c:axId val="9753327"/>
      </c:radarChart>
      <c:catAx>
        <c:axId val="53279486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53327"/>
        <c:crosses val="autoZero"/>
        <c:auto val="0"/>
        <c:lblOffset val="100"/>
        <c:tickLblSkip val="1"/>
        <c:noMultiLvlLbl val="0"/>
      </c:catAx>
      <c:valAx>
        <c:axId val="975332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</a:defRPr>
            </a:pPr>
          </a:p>
        </c:txPr>
        <c:crossAx val="53279486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123825</xdr:rowOff>
    </xdr:from>
    <xdr:to>
      <xdr:col>6</xdr:col>
      <xdr:colOff>781050</xdr:colOff>
      <xdr:row>68</xdr:row>
      <xdr:rowOff>123825</xdr:rowOff>
    </xdr:to>
    <xdr:graphicFrame>
      <xdr:nvGraphicFramePr>
        <xdr:cNvPr id="1" name="Chart -1022"/>
        <xdr:cNvGraphicFramePr/>
      </xdr:nvGraphicFramePr>
      <xdr:xfrm>
        <a:off x="542925" y="6905625"/>
        <a:ext cx="85153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47625</xdr:colOff>
      <xdr:row>1</xdr:row>
      <xdr:rowOff>19050</xdr:rowOff>
    </xdr:from>
    <xdr:ext cx="9344025" cy="476250"/>
    <xdr:sp>
      <xdr:nvSpPr>
        <xdr:cNvPr id="2" name="AutoShape 6"/>
        <xdr:cNvSpPr>
          <a:spLocks/>
        </xdr:cNvSpPr>
      </xdr:nvSpPr>
      <xdr:spPr>
        <a:xfrm>
          <a:off x="219075" y="180975"/>
          <a:ext cx="9344025" cy="4762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Экспертная оценка юзабилити сайта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9525</xdr:rowOff>
    </xdr:from>
    <xdr:ext cx="8982075" cy="390525"/>
    <xdr:sp>
      <xdr:nvSpPr>
        <xdr:cNvPr id="1" name="AutoShape 1"/>
        <xdr:cNvSpPr>
          <a:spLocks/>
        </xdr:cNvSpPr>
      </xdr:nvSpPr>
      <xdr:spPr>
        <a:xfrm>
          <a:off x="190500" y="200025"/>
          <a:ext cx="8982075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Помощь, обратная связь, устойчивость к ошибкам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0</xdr:rowOff>
    </xdr:from>
    <xdr:ext cx="8982075" cy="390525"/>
    <xdr:sp>
      <xdr:nvSpPr>
        <xdr:cNvPr id="1" name="AutoShape 1"/>
        <xdr:cNvSpPr>
          <a:spLocks/>
        </xdr:cNvSpPr>
      </xdr:nvSpPr>
      <xdr:spPr>
        <a:xfrm>
          <a:off x="180975" y="190500"/>
          <a:ext cx="8982075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Входные документы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1</xdr:row>
      <xdr:rowOff>0</xdr:rowOff>
    </xdr:from>
    <xdr:ext cx="8972550" cy="390525"/>
    <xdr:sp>
      <xdr:nvSpPr>
        <xdr:cNvPr id="1" name="AutoShape 1"/>
        <xdr:cNvSpPr>
          <a:spLocks/>
        </xdr:cNvSpPr>
      </xdr:nvSpPr>
      <xdr:spPr>
        <a:xfrm>
          <a:off x="228600" y="190500"/>
          <a:ext cx="8972550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Соответствие задачам посетителя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8982075" cy="390525"/>
    <xdr:sp>
      <xdr:nvSpPr>
        <xdr:cNvPr id="1" name="AutoShape 1"/>
        <xdr:cNvSpPr>
          <a:spLocks/>
        </xdr:cNvSpPr>
      </xdr:nvSpPr>
      <xdr:spPr>
        <a:xfrm>
          <a:off x="190500" y="190500"/>
          <a:ext cx="8982075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Качество контента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1</xdr:row>
      <xdr:rowOff>0</xdr:rowOff>
    </xdr:from>
    <xdr:ext cx="8972550" cy="390525"/>
    <xdr:sp>
      <xdr:nvSpPr>
        <xdr:cNvPr id="1" name="AutoShape 1"/>
        <xdr:cNvSpPr>
          <a:spLocks/>
        </xdr:cNvSpPr>
      </xdr:nvSpPr>
      <xdr:spPr>
        <a:xfrm>
          <a:off x="228600" y="190500"/>
          <a:ext cx="8972550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Навигация и информационная архитектура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1</xdr:row>
      <xdr:rowOff>0</xdr:rowOff>
    </xdr:from>
    <xdr:ext cx="8972550" cy="390525"/>
    <xdr:sp>
      <xdr:nvSpPr>
        <xdr:cNvPr id="1" name="AutoShape 1"/>
        <xdr:cNvSpPr>
          <a:spLocks/>
        </xdr:cNvSpPr>
      </xdr:nvSpPr>
      <xdr:spPr>
        <a:xfrm>
          <a:off x="228600" y="190500"/>
          <a:ext cx="8972550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Формы и передача данных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1</xdr:row>
      <xdr:rowOff>0</xdr:rowOff>
    </xdr:from>
    <xdr:ext cx="8972550" cy="390525"/>
    <xdr:sp>
      <xdr:nvSpPr>
        <xdr:cNvPr id="1" name="AutoShape 1"/>
        <xdr:cNvSpPr>
          <a:spLocks/>
        </xdr:cNvSpPr>
      </xdr:nvSpPr>
      <xdr:spPr>
        <a:xfrm>
          <a:off x="228600" y="190500"/>
          <a:ext cx="8972550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Доверие посетителей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8982075" cy="390525"/>
    <xdr:sp>
      <xdr:nvSpPr>
        <xdr:cNvPr id="1" name="AutoShape 1"/>
        <xdr:cNvSpPr>
          <a:spLocks/>
        </xdr:cNvSpPr>
      </xdr:nvSpPr>
      <xdr:spPr>
        <a:xfrm>
          <a:off x="190500" y="190500"/>
          <a:ext cx="8982075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Компоновка страницы и дизайн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1</xdr:row>
      <xdr:rowOff>0</xdr:rowOff>
    </xdr:from>
    <xdr:ext cx="8972550" cy="390525"/>
    <xdr:sp>
      <xdr:nvSpPr>
        <xdr:cNvPr id="1" name="AutoShape 1"/>
        <xdr:cNvSpPr>
          <a:spLocks/>
        </xdr:cNvSpPr>
      </xdr:nvSpPr>
      <xdr:spPr>
        <a:xfrm>
          <a:off x="228600" y="190500"/>
          <a:ext cx="8972550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Поиск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89;&#1090;-&#1102;&#1079;&#1072;&#1073;&#1080;&#1083;&#1080;&#1090;&#1080;-bakuhatsu-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Входные документы"/>
      <sheetName val="Соответствие задачам посетителя"/>
      <sheetName val="Качество контента"/>
      <sheetName val="Навигация и ИА"/>
      <sheetName val="Формы и передача данных"/>
      <sheetName val="Доверие посетителей"/>
      <sheetName val="Компоновка страницы и дизайн"/>
      <sheetName val="Поиск"/>
      <sheetName val="Помощь- обратная связь- ошиб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serfocus.co.uk/" TargetMode="External" /><Relationship Id="rId2" Type="http://schemas.openxmlformats.org/officeDocument/2006/relationships/hyperlink" Target="http://www.bakuhatsu.ru/services/conversion/usability/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0.xml" /><Relationship Id="rId4" Type="http://schemas.openxmlformats.org/officeDocument/2006/relationships/vmlDrawing" Target="../drawings/vmlDrawing19.vm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5.xml" /><Relationship Id="rId4" Type="http://schemas.openxmlformats.org/officeDocument/2006/relationships/vmlDrawing" Target="../drawings/vmlDrawing9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6.xml" /><Relationship Id="rId4" Type="http://schemas.openxmlformats.org/officeDocument/2006/relationships/vmlDrawing" Target="../drawings/vmlDrawing11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7.xml" /><Relationship Id="rId4" Type="http://schemas.openxmlformats.org/officeDocument/2006/relationships/vmlDrawing" Target="../drawings/vmlDrawing13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8.xml" /><Relationship Id="rId4" Type="http://schemas.openxmlformats.org/officeDocument/2006/relationships/vmlDrawing" Target="../drawings/vmlDrawing15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9.xml" /><Relationship Id="rId4" Type="http://schemas.openxmlformats.org/officeDocument/2006/relationships/vmlDrawing" Target="../drawings/vmlDrawing17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10" customWidth="1"/>
    <col min="2" max="2" width="4.875" style="10" customWidth="1"/>
    <col min="3" max="3" width="56.125" style="10" bestFit="1" customWidth="1"/>
    <col min="4" max="4" width="19.25390625" style="11" bestFit="1" customWidth="1"/>
    <col min="5" max="5" width="13.75390625" style="11" bestFit="1" customWidth="1"/>
    <col min="6" max="6" width="12.375" style="11" bestFit="1" customWidth="1"/>
    <col min="7" max="7" width="13.25390625" style="11" customWidth="1"/>
    <col min="8" max="8" width="4.25390625" style="11" customWidth="1"/>
    <col min="9" max="9" width="4.75390625" style="10" customWidth="1"/>
    <col min="10" max="16384" width="10.875" style="10" customWidth="1"/>
  </cols>
  <sheetData>
    <row r="1" ht="12.75">
      <c r="G1" s="10"/>
    </row>
    <row r="2" ht="12.75"/>
    <row r="3" ht="12.75"/>
    <row r="4" ht="12.75"/>
    <row r="5" ht="12.75"/>
    <row r="7" spans="2:8" ht="15.75" thickBot="1">
      <c r="B7" s="12"/>
      <c r="C7" s="12" t="s">
        <v>0</v>
      </c>
      <c r="D7" s="13"/>
      <c r="E7" s="13"/>
      <c r="F7" s="13"/>
      <c r="H7" s="14"/>
    </row>
    <row r="8" spans="2:8" ht="15">
      <c r="B8" s="15"/>
      <c r="C8" s="16"/>
      <c r="D8" s="16"/>
      <c r="E8" s="16"/>
      <c r="F8" s="16"/>
      <c r="G8" s="16"/>
      <c r="H8" s="17"/>
    </row>
    <row r="9" spans="2:8" ht="15">
      <c r="B9" s="18"/>
      <c r="C9" s="2"/>
      <c r="D9" s="2" t="s">
        <v>11</v>
      </c>
      <c r="E9" s="2" t="s">
        <v>8</v>
      </c>
      <c r="F9" s="2" t="s">
        <v>9</v>
      </c>
      <c r="G9" s="8" t="s">
        <v>10</v>
      </c>
      <c r="H9" s="19"/>
    </row>
    <row r="10" spans="2:8" ht="15" customHeight="1">
      <c r="B10" s="20"/>
      <c r="C10" s="2" t="s">
        <v>14</v>
      </c>
      <c r="D10" s="3">
        <f>SUM('Входные документы'!F7:F47)</f>
        <v>0</v>
      </c>
      <c r="E10" s="3">
        <f>COUNTA('Входные документы'!C7:C47)</f>
        <v>13</v>
      </c>
      <c r="F10" s="3">
        <f>COUNT('Входные документы'!D7:D47)</f>
        <v>0</v>
      </c>
      <c r="G10" s="9">
        <f>IF(F10=0,"",D10/SUM('Входные документы'!E7:E47))</f>
      </c>
      <c r="H10" s="21"/>
    </row>
    <row r="11" spans="2:8" ht="15" customHeight="1">
      <c r="B11" s="20"/>
      <c r="C11" s="2" t="s">
        <v>7</v>
      </c>
      <c r="D11" s="3">
        <f>SUM('Соответствие задачам посетителя'!F7:F47)</f>
        <v>0</v>
      </c>
      <c r="E11" s="3">
        <f>COUNTA('Соответствие задачам посетителя'!C7:C47)</f>
        <v>27</v>
      </c>
      <c r="F11" s="3">
        <f>COUNT('Соответствие задачам посетителя'!D7:D47)</f>
        <v>0</v>
      </c>
      <c r="G11" s="9">
        <f>IF(F11=0,"",D11/SUM('Соответствие задачам посетителя'!E7:E47))</f>
      </c>
      <c r="H11" s="21"/>
    </row>
    <row r="12" spans="2:8" ht="15" customHeight="1">
      <c r="B12" s="20"/>
      <c r="C12" s="2" t="s">
        <v>4</v>
      </c>
      <c r="D12" s="3">
        <f>SUM('Качество контента'!F7:F47)</f>
        <v>0</v>
      </c>
      <c r="E12" s="3">
        <f>COUNTA('Качество контента'!C7:C47)</f>
        <v>21</v>
      </c>
      <c r="F12" s="3">
        <f>COUNT('Качество контента'!D7:D47)</f>
        <v>0</v>
      </c>
      <c r="G12" s="9">
        <f>IF(F12=0,"",D12/SUM('Качество контента'!E7:E47))</f>
      </c>
      <c r="H12" s="21"/>
    </row>
    <row r="13" spans="2:8" ht="15" customHeight="1">
      <c r="B13" s="20"/>
      <c r="C13" s="2" t="s">
        <v>1</v>
      </c>
      <c r="D13" s="3">
        <f>SUM('Навигация и ИА'!F7:F47)</f>
        <v>0</v>
      </c>
      <c r="E13" s="3">
        <f>COUNTA('Навигация и ИА'!C7:C47)</f>
        <v>21</v>
      </c>
      <c r="F13" s="3">
        <f>COUNT('Навигация и ИА'!D7:D47)</f>
        <v>0</v>
      </c>
      <c r="G13" s="9">
        <f>IF(F13=0,"",D13/SUM('Навигация и ИА'!E7:E47))</f>
      </c>
      <c r="H13" s="21"/>
    </row>
    <row r="14" spans="2:8" ht="15" customHeight="1">
      <c r="B14" s="22"/>
      <c r="C14" s="2" t="s">
        <v>2</v>
      </c>
      <c r="D14" s="3">
        <f>SUM('Формы и передача данных'!F7:F47)</f>
        <v>0</v>
      </c>
      <c r="E14" s="3">
        <f>COUNTA('Формы и передача данных'!C7:C47)</f>
        <v>13</v>
      </c>
      <c r="F14" s="3">
        <f>COUNT('Формы и передача данных'!D7:D47)</f>
        <v>0</v>
      </c>
      <c r="G14" s="9">
        <f>IF(F14=0,"",D14/SUM('Формы и передача данных'!E7:E47))</f>
      </c>
      <c r="H14" s="21"/>
    </row>
    <row r="15" spans="2:8" ht="15" customHeight="1">
      <c r="B15" s="22"/>
      <c r="C15" s="2" t="s">
        <v>3</v>
      </c>
      <c r="D15" s="3">
        <f>SUM('Доверие посетителей'!F7:F47)</f>
        <v>0</v>
      </c>
      <c r="E15" s="3">
        <f>COUNTA('Доверие посетителей'!C7:C47)</f>
        <v>11</v>
      </c>
      <c r="F15" s="3">
        <f>COUNT('Доверие посетителей'!D7:D47)</f>
        <v>0</v>
      </c>
      <c r="G15" s="9">
        <f>IF(F15=0,"",D15/SUM('Доверие посетителей'!E7:E47))</f>
      </c>
      <c r="H15" s="21"/>
    </row>
    <row r="16" spans="2:8" ht="15" customHeight="1">
      <c r="B16" s="22"/>
      <c r="C16" s="2" t="s">
        <v>12</v>
      </c>
      <c r="D16" s="3">
        <f>SUM('Компоновка страницы и дизайн'!F7:F47)</f>
        <v>0</v>
      </c>
      <c r="E16" s="3">
        <f>COUNTA('Компоновка страницы и дизайн'!C7:C47)</f>
        <v>29</v>
      </c>
      <c r="F16" s="3">
        <f>COUNT('Компоновка страницы и дизайн'!D7:D47)</f>
        <v>0</v>
      </c>
      <c r="G16" s="9">
        <f>IF(F16=0,"",D16/SUM('Компоновка страницы и дизайн'!E7:E47))</f>
      </c>
      <c r="H16" s="21"/>
    </row>
    <row r="17" spans="2:8" ht="15" customHeight="1">
      <c r="B17" s="22"/>
      <c r="C17" s="2" t="s">
        <v>5</v>
      </c>
      <c r="D17" s="3">
        <f>SUM(Поиск!F7:F47)</f>
        <v>0</v>
      </c>
      <c r="E17" s="3">
        <f>COUNTA(Поиск!C7:C47)</f>
        <v>10</v>
      </c>
      <c r="F17" s="3">
        <f>COUNT(Поиск!D7:D47)</f>
        <v>0</v>
      </c>
      <c r="G17" s="9">
        <f>IF(F17=0,"",D17/SUM(Поиск!E7:E47))</f>
      </c>
      <c r="H17" s="21"/>
    </row>
    <row r="18" spans="2:8" ht="15" customHeight="1">
      <c r="B18" s="22"/>
      <c r="C18" s="2" t="s">
        <v>6</v>
      </c>
      <c r="D18" s="3">
        <f>SUM('Помощь- обратная связь- ошибки'!F7:F47)</f>
        <v>0</v>
      </c>
      <c r="E18" s="3">
        <f>COUNTA('Помощь- обратная связь- ошибки'!C7:C47)</f>
        <v>16</v>
      </c>
      <c r="F18" s="3">
        <f>COUNT('Помощь- обратная связь- ошибки'!D7:D47)</f>
        <v>0</v>
      </c>
      <c r="G18" s="9">
        <f>IF(F18=0,"",D18/SUM('Помощь- обратная связь- ошибки'!E7:E47))</f>
      </c>
      <c r="H18" s="21"/>
    </row>
    <row r="19" spans="2:8" s="25" customFormat="1" ht="15.75" thickBot="1">
      <c r="B19" s="23"/>
      <c r="C19" s="4" t="s">
        <v>13</v>
      </c>
      <c r="D19" s="5">
        <f>IF(SUM(D10:D18)=0,"",SUM(D10:D18))</f>
      </c>
      <c r="E19" s="5">
        <f>SUM(E10:E18)</f>
        <v>161</v>
      </c>
      <c r="F19" s="5">
        <f>IF(SUM(F10:F18)=0,"",SUM(F10:F18))</f>
      </c>
      <c r="G19" s="1">
        <f>IF(D19="","",D19/SUM('Входные документы:Помощь- обратная связь- ошибки'!E7:E47))</f>
      </c>
      <c r="H19" s="24"/>
    </row>
    <row r="20" spans="2:8" ht="16.5" thickBot="1" thickTop="1">
      <c r="B20" s="26"/>
      <c r="C20" s="27"/>
      <c r="D20" s="27"/>
      <c r="E20" s="27"/>
      <c r="F20" s="27"/>
      <c r="G20" s="27"/>
      <c r="H20" s="28"/>
    </row>
    <row r="21" spans="2:8" ht="15">
      <c r="B21" s="2"/>
      <c r="C21" s="2"/>
      <c r="D21" s="2"/>
      <c r="E21" s="2"/>
      <c r="F21" s="2"/>
      <c r="G21" s="2"/>
      <c r="H21" s="29"/>
    </row>
    <row r="74" ht="15">
      <c r="C74" s="30" t="s">
        <v>182</v>
      </c>
    </row>
    <row r="76" ht="12.75">
      <c r="C76" s="10" t="s">
        <v>179</v>
      </c>
    </row>
    <row r="77" ht="12.75">
      <c r="C77" s="10" t="s">
        <v>180</v>
      </c>
    </row>
    <row r="78" ht="12.75">
      <c r="C78" s="10" t="s">
        <v>181</v>
      </c>
    </row>
    <row r="80" ht="15">
      <c r="C80" s="30" t="s">
        <v>190</v>
      </c>
    </row>
    <row r="82" ht="15">
      <c r="C82" s="31" t="s">
        <v>191</v>
      </c>
    </row>
    <row r="83" ht="15">
      <c r="C83" s="31" t="s">
        <v>192</v>
      </c>
    </row>
    <row r="84" spans="3:5" ht="12.75">
      <c r="C84" s="25" t="s">
        <v>193</v>
      </c>
      <c r="D84" s="32" t="s">
        <v>194</v>
      </c>
      <c r="E84" s="33">
        <v>40315</v>
      </c>
    </row>
    <row r="86" ht="15">
      <c r="C86" s="30" t="s">
        <v>183</v>
      </c>
    </row>
    <row r="88" ht="12.75">
      <c r="C88" s="10" t="s">
        <v>184</v>
      </c>
    </row>
    <row r="89" ht="12.75">
      <c r="C89" s="10" t="s">
        <v>185</v>
      </c>
    </row>
    <row r="90" ht="12.75">
      <c r="C90" s="10" t="s">
        <v>186</v>
      </c>
    </row>
    <row r="91" ht="12.75">
      <c r="C91" s="10" t="s">
        <v>187</v>
      </c>
    </row>
    <row r="92" ht="12.75">
      <c r="C92" s="10" t="s">
        <v>188</v>
      </c>
    </row>
    <row r="93" ht="12.75">
      <c r="C93" s="10" t="s">
        <v>189</v>
      </c>
    </row>
  </sheetData>
  <sheetProtection password="D378" sheet="1" objects="1" scenarios="1" formatCells="0" formatColumns="0" formatRows="0"/>
  <conditionalFormatting sqref="C10:G19">
    <cfRule type="expression" priority="1" dxfId="0" stopIfTrue="1">
      <formula>MOD(ROW(),2)=0</formula>
    </cfRule>
  </conditionalFormatting>
  <hyperlinks>
    <hyperlink ref="C82" r:id="rId1" display="Базовый набор критериев соответствует критериям, используемым британским лидером usability-тестирования - компанией Userfocus."/>
    <hyperlink ref="C83" r:id="rId2" display="Эксперты компании Bakuhatsu (Interactive Solutions Holding) существенно переработали группы критериев и определили веса критериев."/>
  </hyperlink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r:id="rId5"/>
  <headerFooter alignWithMargins="0">
    <oddHeader>&amp;R&amp;G</oddHeader>
    <oddFooter>&amp;C&amp;"Arial Cyr,полужирный"Bakuhatsu (Interactive Solutions Holding): поисковое продвижение сайтов, аудит юзабилити, веб-аналитика
http://www.bakuhatsu.ru, info@bakuhatsu.ru, +7 (495) 645 1601</oddFooter>
  </headerFooter>
  <rowBreaks count="2" manualBreakCount="2">
    <brk id="20" max="255" man="1"/>
    <brk id="49" max="255" man="1"/>
  </rowBreaks>
  <ignoredErrors>
    <ignoredError sqref="E19" formula="1"/>
  </ignoredErrors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workbookViewId="0" topLeftCell="A1">
      <selection activeCell="A1" sqref="A1"/>
    </sheetView>
  </sheetViews>
  <sheetFormatPr defaultColWidth="11.00390625" defaultRowHeight="12.75"/>
  <cols>
    <col min="1" max="1" width="2.25390625" style="34" customWidth="1"/>
    <col min="2" max="2" width="3.75390625" style="34" customWidth="1"/>
    <col min="3" max="3" width="86.00390625" style="34" customWidth="1"/>
    <col min="4" max="4" width="8.625" style="35" customWidth="1"/>
    <col min="5" max="5" width="1.00390625" style="35" customWidth="1"/>
    <col min="6" max="6" width="1.00390625" style="34" customWidth="1"/>
    <col min="7" max="8" width="4.125" style="34" customWidth="1"/>
    <col min="9" max="9" width="88.875" style="34" customWidth="1"/>
    <col min="10" max="10" width="6.125" style="34" customWidth="1"/>
    <col min="11" max="16384" width="11.00390625" style="34" customWidth="1"/>
  </cols>
  <sheetData>
    <row r="1" ht="15"/>
    <row r="2" ht="15">
      <c r="E2" s="34"/>
    </row>
    <row r="3" ht="15">
      <c r="E3" s="34"/>
    </row>
    <row r="4" spans="2:5" ht="15">
      <c r="B4" s="51"/>
      <c r="E4" s="36"/>
    </row>
    <row r="5" spans="2:9" s="35" customFormat="1" ht="15.75" thickBot="1">
      <c r="B5" s="37"/>
      <c r="C5" s="37" t="s">
        <v>15</v>
      </c>
      <c r="D5" s="37" t="s">
        <v>16</v>
      </c>
      <c r="E5" s="37"/>
      <c r="F5" s="37"/>
      <c r="H5" s="37"/>
      <c r="I5" s="37" t="s">
        <v>17</v>
      </c>
    </row>
    <row r="6" spans="2:10" ht="15" customHeight="1" thickBot="1">
      <c r="B6" s="52"/>
      <c r="C6" s="53"/>
      <c r="D6" s="40"/>
      <c r="E6" s="39"/>
      <c r="F6" s="41"/>
      <c r="H6" s="52"/>
      <c r="I6" s="53"/>
      <c r="J6" s="41"/>
    </row>
    <row r="7" spans="2:10" ht="30" customHeight="1" thickBot="1">
      <c r="B7" s="43">
        <v>1</v>
      </c>
      <c r="C7" s="44" t="s">
        <v>58</v>
      </c>
      <c r="D7" s="6"/>
      <c r="E7" s="43">
        <v>2</v>
      </c>
      <c r="F7" s="45"/>
      <c r="H7" s="43"/>
      <c r="I7" s="7"/>
      <c r="J7" s="45"/>
    </row>
    <row r="8" spans="2:10" ht="30" customHeight="1" thickBot="1">
      <c r="B8" s="43">
        <f>B7+1</f>
        <v>2</v>
      </c>
      <c r="C8" s="44" t="s">
        <v>59</v>
      </c>
      <c r="D8" s="6"/>
      <c r="E8" s="43">
        <v>2</v>
      </c>
      <c r="F8" s="45">
        <f aca="true" t="shared" si="0" ref="F8:F22">D8*E8</f>
        <v>0</v>
      </c>
      <c r="H8" s="43"/>
      <c r="I8" s="7"/>
      <c r="J8" s="45"/>
    </row>
    <row r="9" spans="2:10" ht="30" customHeight="1" thickBot="1">
      <c r="B9" s="43">
        <f aca="true" t="shared" si="1" ref="B9:B22">B8+1</f>
        <v>3</v>
      </c>
      <c r="C9" s="44" t="s">
        <v>60</v>
      </c>
      <c r="D9" s="6"/>
      <c r="E9" s="43">
        <v>2</v>
      </c>
      <c r="F9" s="45">
        <f t="shared" si="0"/>
        <v>0</v>
      </c>
      <c r="H9" s="43"/>
      <c r="I9" s="7"/>
      <c r="J9" s="45"/>
    </row>
    <row r="10" spans="2:10" ht="30" customHeight="1" thickBot="1">
      <c r="B10" s="43">
        <f t="shared" si="1"/>
        <v>4</v>
      </c>
      <c r="C10" s="44" t="s">
        <v>61</v>
      </c>
      <c r="D10" s="6"/>
      <c r="E10" s="43">
        <v>2</v>
      </c>
      <c r="F10" s="45">
        <f t="shared" si="0"/>
        <v>0</v>
      </c>
      <c r="H10" s="43"/>
      <c r="I10" s="7"/>
      <c r="J10" s="45"/>
    </row>
    <row r="11" spans="2:10" ht="30" customHeight="1" thickBot="1">
      <c r="B11" s="43">
        <f t="shared" si="1"/>
        <v>5</v>
      </c>
      <c r="C11" s="44" t="s">
        <v>62</v>
      </c>
      <c r="D11" s="6"/>
      <c r="E11" s="43">
        <v>2</v>
      </c>
      <c r="F11" s="45">
        <f t="shared" si="0"/>
        <v>0</v>
      </c>
      <c r="H11" s="43"/>
      <c r="I11" s="7"/>
      <c r="J11" s="45"/>
    </row>
    <row r="12" spans="2:10" ht="30" customHeight="1" thickBot="1">
      <c r="B12" s="43">
        <f t="shared" si="1"/>
        <v>6</v>
      </c>
      <c r="C12" s="44" t="s">
        <v>63</v>
      </c>
      <c r="D12" s="6"/>
      <c r="E12" s="43">
        <v>2</v>
      </c>
      <c r="F12" s="45">
        <f t="shared" si="0"/>
        <v>0</v>
      </c>
      <c r="H12" s="43"/>
      <c r="I12" s="7"/>
      <c r="J12" s="45"/>
    </row>
    <row r="13" spans="2:10" ht="30" customHeight="1" thickBot="1">
      <c r="B13" s="43">
        <f t="shared" si="1"/>
        <v>7</v>
      </c>
      <c r="C13" s="44" t="s">
        <v>64</v>
      </c>
      <c r="D13" s="6"/>
      <c r="E13" s="43">
        <v>1</v>
      </c>
      <c r="F13" s="45">
        <f t="shared" si="0"/>
        <v>0</v>
      </c>
      <c r="H13" s="43"/>
      <c r="I13" s="7"/>
      <c r="J13" s="45"/>
    </row>
    <row r="14" spans="2:10" ht="30" customHeight="1" thickBot="1">
      <c r="B14" s="43">
        <f t="shared" si="1"/>
        <v>8</v>
      </c>
      <c r="C14" s="44" t="s">
        <v>65</v>
      </c>
      <c r="D14" s="6"/>
      <c r="E14" s="43">
        <v>1</v>
      </c>
      <c r="F14" s="45">
        <f t="shared" si="0"/>
        <v>0</v>
      </c>
      <c r="H14" s="43"/>
      <c r="I14" s="7"/>
      <c r="J14" s="45"/>
    </row>
    <row r="15" spans="2:10" ht="30" customHeight="1" thickBot="1">
      <c r="B15" s="43">
        <f t="shared" si="1"/>
        <v>9</v>
      </c>
      <c r="C15" s="44" t="s">
        <v>66</v>
      </c>
      <c r="D15" s="6"/>
      <c r="E15" s="43">
        <v>1</v>
      </c>
      <c r="F15" s="45">
        <f t="shared" si="0"/>
        <v>0</v>
      </c>
      <c r="H15" s="43"/>
      <c r="I15" s="7"/>
      <c r="J15" s="45"/>
    </row>
    <row r="16" spans="2:10" ht="30" customHeight="1" thickBot="1">
      <c r="B16" s="43">
        <f t="shared" si="1"/>
        <v>10</v>
      </c>
      <c r="C16" s="44" t="s">
        <v>67</v>
      </c>
      <c r="D16" s="6"/>
      <c r="E16" s="43">
        <v>1</v>
      </c>
      <c r="F16" s="45">
        <f t="shared" si="0"/>
        <v>0</v>
      </c>
      <c r="H16" s="43"/>
      <c r="I16" s="7"/>
      <c r="J16" s="45"/>
    </row>
    <row r="17" spans="2:10" ht="30" customHeight="1" thickBot="1">
      <c r="B17" s="43">
        <f t="shared" si="1"/>
        <v>11</v>
      </c>
      <c r="C17" s="44" t="s">
        <v>68</v>
      </c>
      <c r="D17" s="6"/>
      <c r="E17" s="43">
        <v>1</v>
      </c>
      <c r="F17" s="45">
        <f t="shared" si="0"/>
        <v>0</v>
      </c>
      <c r="H17" s="43"/>
      <c r="I17" s="7"/>
      <c r="J17" s="45"/>
    </row>
    <row r="18" spans="2:10" ht="30" customHeight="1" thickBot="1">
      <c r="B18" s="43">
        <f t="shared" si="1"/>
        <v>12</v>
      </c>
      <c r="C18" s="44" t="s">
        <v>69</v>
      </c>
      <c r="D18" s="6"/>
      <c r="E18" s="43">
        <v>1</v>
      </c>
      <c r="F18" s="45">
        <f t="shared" si="0"/>
        <v>0</v>
      </c>
      <c r="H18" s="43"/>
      <c r="I18" s="7"/>
      <c r="J18" s="45"/>
    </row>
    <row r="19" spans="2:10" ht="30" customHeight="1" thickBot="1">
      <c r="B19" s="43">
        <f t="shared" si="1"/>
        <v>13</v>
      </c>
      <c r="C19" s="44" t="s">
        <v>70</v>
      </c>
      <c r="D19" s="6"/>
      <c r="E19" s="43">
        <v>1</v>
      </c>
      <c r="F19" s="45">
        <f t="shared" si="0"/>
        <v>0</v>
      </c>
      <c r="H19" s="43"/>
      <c r="I19" s="7"/>
      <c r="J19" s="45"/>
    </row>
    <row r="20" spans="2:10" ht="30" customHeight="1" thickBot="1">
      <c r="B20" s="43">
        <f t="shared" si="1"/>
        <v>14</v>
      </c>
      <c r="C20" s="44" t="s">
        <v>71</v>
      </c>
      <c r="D20" s="6"/>
      <c r="E20" s="43">
        <v>1</v>
      </c>
      <c r="F20" s="45">
        <f t="shared" si="0"/>
        <v>0</v>
      </c>
      <c r="H20" s="43"/>
      <c r="I20" s="7"/>
      <c r="J20" s="45"/>
    </row>
    <row r="21" spans="2:10" ht="30" customHeight="1" thickBot="1">
      <c r="B21" s="43">
        <f t="shared" si="1"/>
        <v>15</v>
      </c>
      <c r="C21" s="44" t="s">
        <v>72</v>
      </c>
      <c r="D21" s="6"/>
      <c r="E21" s="43">
        <v>1</v>
      </c>
      <c r="F21" s="45">
        <f t="shared" si="0"/>
        <v>0</v>
      </c>
      <c r="H21" s="43"/>
      <c r="I21" s="7"/>
      <c r="J21" s="45"/>
    </row>
    <row r="22" spans="2:10" ht="30" customHeight="1" thickBot="1">
      <c r="B22" s="43">
        <f t="shared" si="1"/>
        <v>16</v>
      </c>
      <c r="C22" s="44" t="s">
        <v>73</v>
      </c>
      <c r="D22" s="6"/>
      <c r="E22" s="43">
        <v>1</v>
      </c>
      <c r="F22" s="45">
        <f t="shared" si="0"/>
        <v>0</v>
      </c>
      <c r="H22" s="43"/>
      <c r="I22" s="7"/>
      <c r="J22" s="45"/>
    </row>
    <row r="23" spans="2:10" ht="15" customHeight="1" thickBot="1">
      <c r="B23" s="54"/>
      <c r="C23" s="55"/>
      <c r="D23" s="47"/>
      <c r="E23" s="47"/>
      <c r="F23" s="48"/>
      <c r="H23" s="54"/>
      <c r="I23" s="55"/>
      <c r="J23" s="48"/>
    </row>
  </sheetData>
  <sheetProtection password="D378" sheet="1" objects="1" scenarios="1" formatCells="0" formatColumns="0" formatRows="0"/>
  <conditionalFormatting sqref="H7:J23 B7:F23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22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4" r:id="rId5"/>
  <headerFooter alignWithMargins="0">
    <oddHeader>&amp;R&amp;G</oddHeader>
    <oddFooter>&amp;CBakuhatsu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"/>
  <sheetViews>
    <sheetView workbookViewId="0" topLeftCell="A1">
      <selection activeCell="A1" sqref="A1"/>
    </sheetView>
  </sheetViews>
  <sheetFormatPr defaultColWidth="11.00390625" defaultRowHeight="12.75"/>
  <cols>
    <col min="1" max="1" width="2.25390625" style="35" customWidth="1"/>
    <col min="2" max="2" width="3.75390625" style="35" customWidth="1"/>
    <col min="3" max="3" width="86.00390625" style="35" customWidth="1"/>
    <col min="4" max="4" width="8.625" style="35" customWidth="1"/>
    <col min="5" max="5" width="1.00390625" style="35" customWidth="1"/>
    <col min="6" max="6" width="1.00390625" style="34" customWidth="1"/>
    <col min="7" max="9" width="4.125" style="35" customWidth="1"/>
    <col min="10" max="10" width="88.875" style="35" customWidth="1"/>
    <col min="11" max="11" width="6.125" style="35" customWidth="1"/>
    <col min="12" max="16384" width="11.00390625" style="35" customWidth="1"/>
  </cols>
  <sheetData>
    <row r="1" ht="15"/>
    <row r="2" spans="2:5" ht="15">
      <c r="B2" s="34"/>
      <c r="E2" s="34"/>
    </row>
    <row r="3" spans="2:5" ht="15">
      <c r="B3" s="34"/>
      <c r="E3" s="34"/>
    </row>
    <row r="4" spans="2:5" ht="15">
      <c r="B4" s="36"/>
      <c r="E4" s="36"/>
    </row>
    <row r="5" spans="2:10" ht="15.75" thickBot="1">
      <c r="B5" s="37"/>
      <c r="C5" s="37" t="s">
        <v>15</v>
      </c>
      <c r="D5" s="37" t="s">
        <v>16</v>
      </c>
      <c r="E5" s="37"/>
      <c r="F5" s="37"/>
      <c r="I5" s="37"/>
      <c r="J5" s="37" t="s">
        <v>17</v>
      </c>
    </row>
    <row r="6" spans="2:11" ht="15" customHeight="1" thickBot="1">
      <c r="B6" s="38"/>
      <c r="C6" s="39"/>
      <c r="D6" s="40"/>
      <c r="E6" s="39"/>
      <c r="F6" s="41"/>
      <c r="I6" s="38"/>
      <c r="J6" s="39"/>
      <c r="K6" s="42"/>
    </row>
    <row r="7" spans="2:11" s="34" customFormat="1" ht="30" customHeight="1" thickBot="1">
      <c r="B7" s="43">
        <v>1</v>
      </c>
      <c r="C7" s="44" t="s">
        <v>18</v>
      </c>
      <c r="D7" s="6"/>
      <c r="E7" s="43">
        <v>4</v>
      </c>
      <c r="F7" s="45">
        <f>D7*E7</f>
        <v>0</v>
      </c>
      <c r="I7" s="43"/>
      <c r="J7" s="7"/>
      <c r="K7" s="45"/>
    </row>
    <row r="8" spans="2:11" s="34" customFormat="1" ht="30" customHeight="1" thickBot="1">
      <c r="B8" s="43">
        <f>B7+1</f>
        <v>2</v>
      </c>
      <c r="C8" s="44" t="s">
        <v>19</v>
      </c>
      <c r="D8" s="6"/>
      <c r="E8" s="43">
        <v>3</v>
      </c>
      <c r="F8" s="45">
        <f aca="true" t="shared" si="0" ref="F8:F19">D8*E8</f>
        <v>0</v>
      </c>
      <c r="I8" s="43"/>
      <c r="J8" s="7"/>
      <c r="K8" s="45"/>
    </row>
    <row r="9" spans="2:11" s="34" customFormat="1" ht="30" customHeight="1" thickBot="1">
      <c r="B9" s="43">
        <f aca="true" t="shared" si="1" ref="B9:B19">B8+1</f>
        <v>3</v>
      </c>
      <c r="C9" s="44" t="s">
        <v>20</v>
      </c>
      <c r="D9" s="6"/>
      <c r="E9" s="43">
        <v>3</v>
      </c>
      <c r="F9" s="45">
        <f t="shared" si="0"/>
        <v>0</v>
      </c>
      <c r="I9" s="43"/>
      <c r="J9" s="7"/>
      <c r="K9" s="45"/>
    </row>
    <row r="10" spans="2:11" s="34" customFormat="1" ht="30" customHeight="1" thickBot="1">
      <c r="B10" s="43">
        <f t="shared" si="1"/>
        <v>4</v>
      </c>
      <c r="C10" s="44" t="s">
        <v>21</v>
      </c>
      <c r="D10" s="6"/>
      <c r="E10" s="43">
        <v>3</v>
      </c>
      <c r="F10" s="45">
        <f t="shared" si="0"/>
        <v>0</v>
      </c>
      <c r="I10" s="43"/>
      <c r="J10" s="7"/>
      <c r="K10" s="45"/>
    </row>
    <row r="11" spans="2:11" s="34" customFormat="1" ht="30" customHeight="1" thickBot="1">
      <c r="B11" s="43">
        <f t="shared" si="1"/>
        <v>5</v>
      </c>
      <c r="C11" s="44" t="s">
        <v>22</v>
      </c>
      <c r="D11" s="6"/>
      <c r="E11" s="43">
        <v>2</v>
      </c>
      <c r="F11" s="45">
        <f t="shared" si="0"/>
        <v>0</v>
      </c>
      <c r="I11" s="43"/>
      <c r="J11" s="7"/>
      <c r="K11" s="45"/>
    </row>
    <row r="12" spans="2:11" s="34" customFormat="1" ht="30" customHeight="1" thickBot="1">
      <c r="B12" s="43">
        <f t="shared" si="1"/>
        <v>6</v>
      </c>
      <c r="C12" s="44" t="s">
        <v>23</v>
      </c>
      <c r="D12" s="6"/>
      <c r="E12" s="43">
        <v>2</v>
      </c>
      <c r="F12" s="45">
        <f t="shared" si="0"/>
        <v>0</v>
      </c>
      <c r="I12" s="43"/>
      <c r="J12" s="7"/>
      <c r="K12" s="45"/>
    </row>
    <row r="13" spans="2:11" s="34" customFormat="1" ht="30" customHeight="1" thickBot="1">
      <c r="B13" s="43">
        <f t="shared" si="1"/>
        <v>7</v>
      </c>
      <c r="C13" s="44" t="s">
        <v>24</v>
      </c>
      <c r="D13" s="6"/>
      <c r="E13" s="43">
        <v>2</v>
      </c>
      <c r="F13" s="45">
        <f t="shared" si="0"/>
        <v>0</v>
      </c>
      <c r="I13" s="43"/>
      <c r="J13" s="7"/>
      <c r="K13" s="45"/>
    </row>
    <row r="14" spans="2:11" s="34" customFormat="1" ht="30" customHeight="1" thickBot="1">
      <c r="B14" s="43">
        <f t="shared" si="1"/>
        <v>8</v>
      </c>
      <c r="C14" s="44" t="s">
        <v>25</v>
      </c>
      <c r="D14" s="6"/>
      <c r="E14" s="43">
        <v>2</v>
      </c>
      <c r="F14" s="45">
        <f t="shared" si="0"/>
        <v>0</v>
      </c>
      <c r="I14" s="43"/>
      <c r="J14" s="7"/>
      <c r="K14" s="45"/>
    </row>
    <row r="15" spans="2:11" s="34" customFormat="1" ht="30" customHeight="1" thickBot="1">
      <c r="B15" s="43">
        <f t="shared" si="1"/>
        <v>9</v>
      </c>
      <c r="C15" s="44" t="s">
        <v>26</v>
      </c>
      <c r="D15" s="6"/>
      <c r="E15" s="43">
        <v>1</v>
      </c>
      <c r="F15" s="45">
        <f t="shared" si="0"/>
        <v>0</v>
      </c>
      <c r="I15" s="43"/>
      <c r="J15" s="7"/>
      <c r="K15" s="45"/>
    </row>
    <row r="16" spans="2:11" s="34" customFormat="1" ht="30" customHeight="1" thickBot="1">
      <c r="B16" s="43">
        <f t="shared" si="1"/>
        <v>10</v>
      </c>
      <c r="C16" s="44" t="s">
        <v>27</v>
      </c>
      <c r="D16" s="6"/>
      <c r="E16" s="43">
        <v>1</v>
      </c>
      <c r="F16" s="45">
        <f t="shared" si="0"/>
        <v>0</v>
      </c>
      <c r="I16" s="43"/>
      <c r="J16" s="7"/>
      <c r="K16" s="45"/>
    </row>
    <row r="17" spans="2:11" s="34" customFormat="1" ht="30" customHeight="1" thickBot="1">
      <c r="B17" s="43">
        <f t="shared" si="1"/>
        <v>11</v>
      </c>
      <c r="C17" s="44" t="s">
        <v>28</v>
      </c>
      <c r="D17" s="6"/>
      <c r="E17" s="43">
        <v>1</v>
      </c>
      <c r="F17" s="45">
        <f t="shared" si="0"/>
        <v>0</v>
      </c>
      <c r="I17" s="43"/>
      <c r="J17" s="7"/>
      <c r="K17" s="45"/>
    </row>
    <row r="18" spans="2:11" s="34" customFormat="1" ht="30" customHeight="1" thickBot="1">
      <c r="B18" s="43">
        <f t="shared" si="1"/>
        <v>12</v>
      </c>
      <c r="C18" s="44" t="s">
        <v>29</v>
      </c>
      <c r="D18" s="6"/>
      <c r="E18" s="43">
        <v>1</v>
      </c>
      <c r="F18" s="45">
        <f t="shared" si="0"/>
        <v>0</v>
      </c>
      <c r="I18" s="43"/>
      <c r="J18" s="7"/>
      <c r="K18" s="45"/>
    </row>
    <row r="19" spans="2:11" s="34" customFormat="1" ht="30" customHeight="1" thickBot="1">
      <c r="B19" s="43">
        <f t="shared" si="1"/>
        <v>13</v>
      </c>
      <c r="C19" s="44" t="s">
        <v>30</v>
      </c>
      <c r="D19" s="6"/>
      <c r="E19" s="43">
        <v>1</v>
      </c>
      <c r="F19" s="45">
        <f t="shared" si="0"/>
        <v>0</v>
      </c>
      <c r="I19" s="43"/>
      <c r="J19" s="7"/>
      <c r="K19" s="45"/>
    </row>
    <row r="20" spans="2:11" ht="15" customHeight="1" thickBot="1">
      <c r="B20" s="46"/>
      <c r="C20" s="47"/>
      <c r="D20" s="47"/>
      <c r="E20" s="47"/>
      <c r="F20" s="48"/>
      <c r="I20" s="46"/>
      <c r="J20" s="47"/>
      <c r="K20" s="49"/>
    </row>
  </sheetData>
  <sheetProtection password="D378" sheet="1" objects="1" scenarios="1" formatCells="0" formatColumns="0" formatRows="0"/>
  <conditionalFormatting sqref="I7:K20 B7:F20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19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2" r:id="rId5"/>
  <headerFooter alignWithMargins="0">
    <oddHeader>&amp;R&amp;G</oddHeader>
    <oddFooter>&amp;C&amp;"Arial Cyr,полужирный"Bakuhatsu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workbookViewId="0" topLeftCell="A1">
      <selection activeCell="A1" sqref="A1"/>
    </sheetView>
  </sheetViews>
  <sheetFormatPr defaultColWidth="11.00390625" defaultRowHeight="12.75"/>
  <cols>
    <col min="1" max="1" width="2.25390625" style="35" customWidth="1"/>
    <col min="2" max="2" width="3.75390625" style="35" customWidth="1"/>
    <col min="3" max="3" width="86.00390625" style="35" customWidth="1"/>
    <col min="4" max="4" width="8.625" style="35" customWidth="1"/>
    <col min="5" max="5" width="1.00390625" style="35" customWidth="1"/>
    <col min="6" max="6" width="1.00390625" style="34" customWidth="1"/>
    <col min="7" max="8" width="4.125" style="35" customWidth="1"/>
    <col min="9" max="9" width="88.875" style="35" customWidth="1"/>
    <col min="10" max="10" width="6.125" style="35" customWidth="1"/>
    <col min="11" max="16384" width="11.00390625" style="35" customWidth="1"/>
  </cols>
  <sheetData>
    <row r="1" ht="15"/>
    <row r="2" spans="2:5" ht="15">
      <c r="B2" s="34"/>
      <c r="E2" s="34"/>
    </row>
    <row r="3" spans="2:5" ht="15">
      <c r="B3" s="34"/>
      <c r="E3" s="34"/>
    </row>
    <row r="4" spans="2:5" ht="15">
      <c r="B4" s="36"/>
      <c r="E4" s="36"/>
    </row>
    <row r="5" spans="2:9" ht="15.75" thickBot="1">
      <c r="B5" s="37"/>
      <c r="C5" s="37" t="s">
        <v>15</v>
      </c>
      <c r="D5" s="37" t="s">
        <v>16</v>
      </c>
      <c r="E5" s="37"/>
      <c r="F5" s="37"/>
      <c r="H5" s="37"/>
      <c r="I5" s="37" t="s">
        <v>17</v>
      </c>
    </row>
    <row r="6" spans="2:10" ht="15" customHeight="1" thickBot="1">
      <c r="B6" s="38"/>
      <c r="C6" s="39"/>
      <c r="D6" s="40"/>
      <c r="E6" s="39"/>
      <c r="F6" s="41"/>
      <c r="H6" s="38"/>
      <c r="I6" s="39"/>
      <c r="J6" s="42"/>
    </row>
    <row r="7" spans="2:10" s="34" customFormat="1" ht="30" customHeight="1" thickBot="1">
      <c r="B7" s="43">
        <v>1</v>
      </c>
      <c r="C7" s="44" t="s">
        <v>31</v>
      </c>
      <c r="D7" s="6"/>
      <c r="E7" s="43">
        <v>4</v>
      </c>
      <c r="F7" s="45">
        <f>D7*E7</f>
        <v>0</v>
      </c>
      <c r="H7" s="43"/>
      <c r="I7" s="7"/>
      <c r="J7" s="45"/>
    </row>
    <row r="8" spans="2:10" s="34" customFormat="1" ht="30" customHeight="1" thickBot="1">
      <c r="B8" s="43">
        <f>B7+1</f>
        <v>2</v>
      </c>
      <c r="C8" s="44" t="s">
        <v>32</v>
      </c>
      <c r="D8" s="6"/>
      <c r="E8" s="43">
        <v>4</v>
      </c>
      <c r="F8" s="45">
        <f aca="true" t="shared" si="0" ref="F8:F33">D8*E8</f>
        <v>0</v>
      </c>
      <c r="H8" s="43"/>
      <c r="I8" s="7"/>
      <c r="J8" s="45"/>
    </row>
    <row r="9" spans="2:10" s="34" customFormat="1" ht="30" customHeight="1" thickBot="1">
      <c r="B9" s="43">
        <f aca="true" t="shared" si="1" ref="B9:B33">B8+1</f>
        <v>3</v>
      </c>
      <c r="C9" s="44" t="s">
        <v>33</v>
      </c>
      <c r="D9" s="6"/>
      <c r="E9" s="43">
        <v>4</v>
      </c>
      <c r="F9" s="45">
        <f t="shared" si="0"/>
        <v>0</v>
      </c>
      <c r="H9" s="43"/>
      <c r="I9" s="7"/>
      <c r="J9" s="45"/>
    </row>
    <row r="10" spans="2:10" s="34" customFormat="1" ht="30" customHeight="1" thickBot="1">
      <c r="B10" s="43">
        <f t="shared" si="1"/>
        <v>4</v>
      </c>
      <c r="C10" s="44" t="s">
        <v>34</v>
      </c>
      <c r="D10" s="6"/>
      <c r="E10" s="43">
        <v>3</v>
      </c>
      <c r="F10" s="45">
        <f t="shared" si="0"/>
        <v>0</v>
      </c>
      <c r="H10" s="43"/>
      <c r="I10" s="7"/>
      <c r="J10" s="45"/>
    </row>
    <row r="11" spans="2:10" s="34" customFormat="1" ht="30" customHeight="1" thickBot="1">
      <c r="B11" s="43">
        <f t="shared" si="1"/>
        <v>5</v>
      </c>
      <c r="C11" s="44" t="s">
        <v>35</v>
      </c>
      <c r="D11" s="6"/>
      <c r="E11" s="43">
        <v>3</v>
      </c>
      <c r="F11" s="45">
        <f t="shared" si="0"/>
        <v>0</v>
      </c>
      <c r="H11" s="43"/>
      <c r="I11" s="7"/>
      <c r="J11" s="45"/>
    </row>
    <row r="12" spans="2:10" s="34" customFormat="1" ht="30" customHeight="1" thickBot="1">
      <c r="B12" s="43">
        <f t="shared" si="1"/>
        <v>6</v>
      </c>
      <c r="C12" s="44" t="s">
        <v>36</v>
      </c>
      <c r="D12" s="6"/>
      <c r="E12" s="43">
        <v>2</v>
      </c>
      <c r="F12" s="45">
        <f t="shared" si="0"/>
        <v>0</v>
      </c>
      <c r="H12" s="43"/>
      <c r="I12" s="7"/>
      <c r="J12" s="45"/>
    </row>
    <row r="13" spans="2:10" s="34" customFormat="1" ht="30" customHeight="1" thickBot="1">
      <c r="B13" s="43">
        <f t="shared" si="1"/>
        <v>7</v>
      </c>
      <c r="C13" s="44" t="s">
        <v>37</v>
      </c>
      <c r="D13" s="6"/>
      <c r="E13" s="43">
        <v>2</v>
      </c>
      <c r="F13" s="45">
        <f t="shared" si="0"/>
        <v>0</v>
      </c>
      <c r="H13" s="43"/>
      <c r="I13" s="7"/>
      <c r="J13" s="45"/>
    </row>
    <row r="14" spans="2:10" s="34" customFormat="1" ht="30" customHeight="1" thickBot="1">
      <c r="B14" s="43">
        <f t="shared" si="1"/>
        <v>8</v>
      </c>
      <c r="C14" s="44" t="s">
        <v>38</v>
      </c>
      <c r="D14" s="6"/>
      <c r="E14" s="43">
        <v>2</v>
      </c>
      <c r="F14" s="45">
        <f t="shared" si="0"/>
        <v>0</v>
      </c>
      <c r="H14" s="43"/>
      <c r="I14" s="7"/>
      <c r="J14" s="45"/>
    </row>
    <row r="15" spans="2:10" s="34" customFormat="1" ht="30" customHeight="1" thickBot="1">
      <c r="B15" s="43">
        <f t="shared" si="1"/>
        <v>9</v>
      </c>
      <c r="C15" s="44" t="s">
        <v>39</v>
      </c>
      <c r="D15" s="6"/>
      <c r="E15" s="43">
        <v>1</v>
      </c>
      <c r="F15" s="45">
        <f t="shared" si="0"/>
        <v>0</v>
      </c>
      <c r="H15" s="43"/>
      <c r="I15" s="7"/>
      <c r="J15" s="45"/>
    </row>
    <row r="16" spans="2:10" s="34" customFormat="1" ht="30" customHeight="1" thickBot="1">
      <c r="B16" s="43">
        <f t="shared" si="1"/>
        <v>10</v>
      </c>
      <c r="C16" s="44" t="s">
        <v>40</v>
      </c>
      <c r="D16" s="6"/>
      <c r="E16" s="43">
        <v>1</v>
      </c>
      <c r="F16" s="45">
        <f t="shared" si="0"/>
        <v>0</v>
      </c>
      <c r="H16" s="43"/>
      <c r="I16" s="7"/>
      <c r="J16" s="45"/>
    </row>
    <row r="17" spans="2:10" s="34" customFormat="1" ht="30" customHeight="1" thickBot="1">
      <c r="B17" s="43">
        <f t="shared" si="1"/>
        <v>11</v>
      </c>
      <c r="C17" s="44" t="s">
        <v>41</v>
      </c>
      <c r="D17" s="6"/>
      <c r="E17" s="43">
        <v>1</v>
      </c>
      <c r="F17" s="45">
        <f t="shared" si="0"/>
        <v>0</v>
      </c>
      <c r="H17" s="43"/>
      <c r="I17" s="7"/>
      <c r="J17" s="45"/>
    </row>
    <row r="18" spans="2:10" s="34" customFormat="1" ht="30" customHeight="1" thickBot="1">
      <c r="B18" s="43">
        <f t="shared" si="1"/>
        <v>12</v>
      </c>
      <c r="C18" s="44" t="s">
        <v>42</v>
      </c>
      <c r="D18" s="6"/>
      <c r="E18" s="43">
        <v>1</v>
      </c>
      <c r="F18" s="45">
        <f t="shared" si="0"/>
        <v>0</v>
      </c>
      <c r="H18" s="43"/>
      <c r="I18" s="7"/>
      <c r="J18" s="45"/>
    </row>
    <row r="19" spans="2:10" s="34" customFormat="1" ht="30" customHeight="1" thickBot="1">
      <c r="B19" s="43">
        <f t="shared" si="1"/>
        <v>13</v>
      </c>
      <c r="C19" s="44" t="s">
        <v>43</v>
      </c>
      <c r="D19" s="6"/>
      <c r="E19" s="43">
        <v>1</v>
      </c>
      <c r="F19" s="45">
        <f t="shared" si="0"/>
        <v>0</v>
      </c>
      <c r="H19" s="43"/>
      <c r="I19" s="50"/>
      <c r="J19" s="45"/>
    </row>
    <row r="20" spans="2:10" s="34" customFormat="1" ht="30" customHeight="1" thickBot="1">
      <c r="B20" s="43">
        <f t="shared" si="1"/>
        <v>14</v>
      </c>
      <c r="C20" s="44" t="s">
        <v>44</v>
      </c>
      <c r="D20" s="6"/>
      <c r="E20" s="43">
        <v>1</v>
      </c>
      <c r="F20" s="45">
        <f t="shared" si="0"/>
        <v>0</v>
      </c>
      <c r="H20" s="43"/>
      <c r="I20" s="7"/>
      <c r="J20" s="45"/>
    </row>
    <row r="21" spans="2:10" s="34" customFormat="1" ht="30" customHeight="1" thickBot="1">
      <c r="B21" s="43">
        <f t="shared" si="1"/>
        <v>15</v>
      </c>
      <c r="C21" s="44" t="s">
        <v>45</v>
      </c>
      <c r="D21" s="6"/>
      <c r="E21" s="43">
        <v>1</v>
      </c>
      <c r="F21" s="45">
        <f t="shared" si="0"/>
        <v>0</v>
      </c>
      <c r="H21" s="43"/>
      <c r="I21" s="7"/>
      <c r="J21" s="45"/>
    </row>
    <row r="22" spans="2:10" s="34" customFormat="1" ht="30" customHeight="1" thickBot="1">
      <c r="B22" s="43">
        <f t="shared" si="1"/>
        <v>16</v>
      </c>
      <c r="C22" s="44" t="s">
        <v>46</v>
      </c>
      <c r="D22" s="6"/>
      <c r="E22" s="43">
        <v>1</v>
      </c>
      <c r="F22" s="45">
        <f t="shared" si="0"/>
        <v>0</v>
      </c>
      <c r="H22" s="43"/>
      <c r="I22" s="7"/>
      <c r="J22" s="45"/>
    </row>
    <row r="23" spans="2:10" s="34" customFormat="1" ht="30" customHeight="1" thickBot="1">
      <c r="B23" s="43">
        <f t="shared" si="1"/>
        <v>17</v>
      </c>
      <c r="C23" s="44" t="s">
        <v>47</v>
      </c>
      <c r="D23" s="6"/>
      <c r="E23" s="43">
        <v>1</v>
      </c>
      <c r="F23" s="45">
        <f t="shared" si="0"/>
        <v>0</v>
      </c>
      <c r="H23" s="43"/>
      <c r="I23" s="50"/>
      <c r="J23" s="45"/>
    </row>
    <row r="24" spans="2:10" s="34" customFormat="1" ht="30" customHeight="1" thickBot="1">
      <c r="B24" s="43">
        <f t="shared" si="1"/>
        <v>18</v>
      </c>
      <c r="C24" s="44" t="s">
        <v>48</v>
      </c>
      <c r="D24" s="6"/>
      <c r="E24" s="43">
        <v>1</v>
      </c>
      <c r="F24" s="45">
        <f t="shared" si="0"/>
        <v>0</v>
      </c>
      <c r="H24" s="43"/>
      <c r="I24" s="7"/>
      <c r="J24" s="45"/>
    </row>
    <row r="25" spans="2:10" s="34" customFormat="1" ht="30" customHeight="1" thickBot="1">
      <c r="B25" s="43">
        <f t="shared" si="1"/>
        <v>19</v>
      </c>
      <c r="C25" s="44" t="s">
        <v>49</v>
      </c>
      <c r="D25" s="6"/>
      <c r="E25" s="43">
        <v>1</v>
      </c>
      <c r="F25" s="45">
        <f t="shared" si="0"/>
        <v>0</v>
      </c>
      <c r="H25" s="43"/>
      <c r="I25" s="7"/>
      <c r="J25" s="45"/>
    </row>
    <row r="26" spans="2:10" s="34" customFormat="1" ht="30" customHeight="1" thickBot="1">
      <c r="B26" s="43">
        <f t="shared" si="1"/>
        <v>20</v>
      </c>
      <c r="C26" s="44" t="s">
        <v>50</v>
      </c>
      <c r="D26" s="6"/>
      <c r="E26" s="43">
        <v>1</v>
      </c>
      <c r="F26" s="45">
        <f t="shared" si="0"/>
        <v>0</v>
      </c>
      <c r="H26" s="43"/>
      <c r="I26" s="7"/>
      <c r="J26" s="45"/>
    </row>
    <row r="27" spans="2:10" s="34" customFormat="1" ht="30" customHeight="1" thickBot="1">
      <c r="B27" s="43">
        <f t="shared" si="1"/>
        <v>21</v>
      </c>
      <c r="C27" s="44" t="s">
        <v>51</v>
      </c>
      <c r="D27" s="6"/>
      <c r="E27" s="43">
        <v>1</v>
      </c>
      <c r="F27" s="45">
        <f t="shared" si="0"/>
        <v>0</v>
      </c>
      <c r="H27" s="43"/>
      <c r="I27" s="7"/>
      <c r="J27" s="45"/>
    </row>
    <row r="28" spans="2:10" s="34" customFormat="1" ht="30" customHeight="1" thickBot="1">
      <c r="B28" s="43">
        <f t="shared" si="1"/>
        <v>22</v>
      </c>
      <c r="C28" s="44" t="s">
        <v>52</v>
      </c>
      <c r="D28" s="6"/>
      <c r="E28" s="43">
        <v>1</v>
      </c>
      <c r="F28" s="45">
        <f t="shared" si="0"/>
        <v>0</v>
      </c>
      <c r="H28" s="43"/>
      <c r="I28" s="7"/>
      <c r="J28" s="45"/>
    </row>
    <row r="29" spans="2:10" s="34" customFormat="1" ht="30" customHeight="1" thickBot="1">
      <c r="B29" s="43">
        <f t="shared" si="1"/>
        <v>23</v>
      </c>
      <c r="C29" s="44" t="s">
        <v>53</v>
      </c>
      <c r="D29" s="6"/>
      <c r="E29" s="43">
        <v>1</v>
      </c>
      <c r="F29" s="45">
        <f t="shared" si="0"/>
        <v>0</v>
      </c>
      <c r="H29" s="43"/>
      <c r="I29" s="7"/>
      <c r="J29" s="45"/>
    </row>
    <row r="30" spans="2:10" s="34" customFormat="1" ht="30" customHeight="1" thickBot="1">
      <c r="B30" s="43">
        <f t="shared" si="1"/>
        <v>24</v>
      </c>
      <c r="C30" s="44" t="s">
        <v>54</v>
      </c>
      <c r="D30" s="6"/>
      <c r="E30" s="43">
        <v>1</v>
      </c>
      <c r="F30" s="45">
        <f t="shared" si="0"/>
        <v>0</v>
      </c>
      <c r="H30" s="43"/>
      <c r="I30" s="7"/>
      <c r="J30" s="45"/>
    </row>
    <row r="31" spans="2:10" s="34" customFormat="1" ht="30" customHeight="1" thickBot="1">
      <c r="B31" s="43">
        <f t="shared" si="1"/>
        <v>25</v>
      </c>
      <c r="C31" s="44" t="s">
        <v>55</v>
      </c>
      <c r="D31" s="6"/>
      <c r="E31" s="43">
        <v>1</v>
      </c>
      <c r="F31" s="45">
        <f t="shared" si="0"/>
        <v>0</v>
      </c>
      <c r="H31" s="43"/>
      <c r="I31" s="7"/>
      <c r="J31" s="45"/>
    </row>
    <row r="32" spans="2:10" s="34" customFormat="1" ht="30" customHeight="1" thickBot="1">
      <c r="B32" s="43">
        <f t="shared" si="1"/>
        <v>26</v>
      </c>
      <c r="C32" s="44" t="s">
        <v>56</v>
      </c>
      <c r="D32" s="6"/>
      <c r="E32" s="43">
        <v>1</v>
      </c>
      <c r="F32" s="45">
        <f t="shared" si="0"/>
        <v>0</v>
      </c>
      <c r="H32" s="43"/>
      <c r="I32" s="7"/>
      <c r="J32" s="45"/>
    </row>
    <row r="33" spans="2:10" s="34" customFormat="1" ht="30" customHeight="1" thickBot="1">
      <c r="B33" s="43">
        <f t="shared" si="1"/>
        <v>27</v>
      </c>
      <c r="C33" s="44" t="s">
        <v>57</v>
      </c>
      <c r="D33" s="6"/>
      <c r="E33" s="43">
        <v>1</v>
      </c>
      <c r="F33" s="45">
        <f t="shared" si="0"/>
        <v>0</v>
      </c>
      <c r="H33" s="43"/>
      <c r="I33" s="7"/>
      <c r="J33" s="45"/>
    </row>
    <row r="34" spans="2:10" ht="15" customHeight="1" thickBot="1">
      <c r="B34" s="46"/>
      <c r="C34" s="47"/>
      <c r="D34" s="47"/>
      <c r="E34" s="47"/>
      <c r="F34" s="48"/>
      <c r="H34" s="46"/>
      <c r="I34" s="47"/>
      <c r="J34" s="49"/>
    </row>
  </sheetData>
  <sheetProtection password="D378" sheet="1" objects="1" scenarios="1" formatCells="0" formatColumns="0" formatRows="0"/>
  <conditionalFormatting sqref="I24:I34 I20:I22 H7:H34 J7:J34 B7:F34 I7:I18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33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4" r:id="rId5"/>
  <headerFooter alignWithMargins="0">
    <oddHeader>&amp;R&amp;G</oddHeader>
    <oddFooter>&amp;CBakuhatsu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workbookViewId="0" topLeftCell="A1">
      <selection activeCell="A1" sqref="A1"/>
    </sheetView>
  </sheetViews>
  <sheetFormatPr defaultColWidth="11.00390625" defaultRowHeight="12.75"/>
  <cols>
    <col min="1" max="1" width="2.25390625" style="34" customWidth="1"/>
    <col min="2" max="2" width="3.75390625" style="34" customWidth="1"/>
    <col min="3" max="3" width="86.00390625" style="34" customWidth="1"/>
    <col min="4" max="4" width="8.625" style="35" customWidth="1"/>
    <col min="5" max="5" width="1.00390625" style="35" customWidth="1"/>
    <col min="6" max="6" width="1.00390625" style="34" customWidth="1"/>
    <col min="7" max="8" width="4.125" style="34" customWidth="1"/>
    <col min="9" max="9" width="88.875" style="34" customWidth="1"/>
    <col min="10" max="10" width="6.125" style="34" customWidth="1"/>
    <col min="11" max="16384" width="11.00390625" style="34" customWidth="1"/>
  </cols>
  <sheetData>
    <row r="1" ht="15"/>
    <row r="2" ht="15">
      <c r="E2" s="34"/>
    </row>
    <row r="3" ht="15">
      <c r="E3" s="34"/>
    </row>
    <row r="4" spans="2:5" ht="15">
      <c r="B4" s="51"/>
      <c r="E4" s="36"/>
    </row>
    <row r="5" spans="2:9" s="35" customFormat="1" ht="15.75" thickBot="1">
      <c r="B5" s="37"/>
      <c r="C5" s="37" t="s">
        <v>15</v>
      </c>
      <c r="D5" s="37" t="s">
        <v>16</v>
      </c>
      <c r="E5" s="37"/>
      <c r="F5" s="37"/>
      <c r="H5" s="37"/>
      <c r="I5" s="37" t="s">
        <v>17</v>
      </c>
    </row>
    <row r="6" spans="2:10" ht="15" customHeight="1" thickBot="1">
      <c r="B6" s="52"/>
      <c r="C6" s="53"/>
      <c r="D6" s="40"/>
      <c r="E6" s="39"/>
      <c r="F6" s="41"/>
      <c r="H6" s="52"/>
      <c r="I6" s="53"/>
      <c r="J6" s="41"/>
    </row>
    <row r="7" spans="2:10" ht="30" customHeight="1" thickBot="1">
      <c r="B7" s="43">
        <v>1</v>
      </c>
      <c r="C7" s="44" t="s">
        <v>154</v>
      </c>
      <c r="D7" s="6"/>
      <c r="E7" s="43">
        <v>4</v>
      </c>
      <c r="F7" s="45">
        <f>D7*E7</f>
        <v>0</v>
      </c>
      <c r="H7" s="43"/>
      <c r="I7" s="7"/>
      <c r="J7" s="45"/>
    </row>
    <row r="8" spans="2:10" ht="30" customHeight="1" thickBot="1">
      <c r="B8" s="43">
        <f>B7+1</f>
        <v>2</v>
      </c>
      <c r="C8" s="44" t="s">
        <v>155</v>
      </c>
      <c r="D8" s="6"/>
      <c r="E8" s="43">
        <v>4</v>
      </c>
      <c r="F8" s="45">
        <f aca="true" t="shared" si="0" ref="F8:F27">D8*E8</f>
        <v>0</v>
      </c>
      <c r="H8" s="43"/>
      <c r="I8" s="7"/>
      <c r="J8" s="45"/>
    </row>
    <row r="9" spans="2:10" ht="30" customHeight="1" thickBot="1">
      <c r="B9" s="43">
        <f aca="true" t="shared" si="1" ref="B9:B27">B8+1</f>
        <v>3</v>
      </c>
      <c r="C9" s="44" t="s">
        <v>156</v>
      </c>
      <c r="D9" s="6"/>
      <c r="E9" s="43">
        <v>3</v>
      </c>
      <c r="F9" s="45">
        <f t="shared" si="0"/>
        <v>0</v>
      </c>
      <c r="H9" s="43"/>
      <c r="I9" s="7"/>
      <c r="J9" s="45"/>
    </row>
    <row r="10" spans="2:10" ht="30" customHeight="1" thickBot="1">
      <c r="B10" s="43">
        <f t="shared" si="1"/>
        <v>4</v>
      </c>
      <c r="C10" s="44" t="s">
        <v>157</v>
      </c>
      <c r="D10" s="6"/>
      <c r="E10" s="43">
        <v>3</v>
      </c>
      <c r="F10" s="45">
        <f t="shared" si="0"/>
        <v>0</v>
      </c>
      <c r="H10" s="43"/>
      <c r="I10" s="7"/>
      <c r="J10" s="45"/>
    </row>
    <row r="11" spans="2:10" ht="30" customHeight="1" thickBot="1">
      <c r="B11" s="43">
        <f t="shared" si="1"/>
        <v>5</v>
      </c>
      <c r="C11" s="44" t="s">
        <v>158</v>
      </c>
      <c r="D11" s="6"/>
      <c r="E11" s="43">
        <v>3</v>
      </c>
      <c r="F11" s="45">
        <f t="shared" si="0"/>
        <v>0</v>
      </c>
      <c r="H11" s="43"/>
      <c r="I11" s="7"/>
      <c r="J11" s="45"/>
    </row>
    <row r="12" spans="2:10" ht="30" customHeight="1" thickBot="1">
      <c r="B12" s="43">
        <f t="shared" si="1"/>
        <v>6</v>
      </c>
      <c r="C12" s="44" t="s">
        <v>159</v>
      </c>
      <c r="D12" s="6"/>
      <c r="E12" s="43">
        <v>3</v>
      </c>
      <c r="F12" s="45">
        <f t="shared" si="0"/>
        <v>0</v>
      </c>
      <c r="H12" s="43"/>
      <c r="I12" s="7"/>
      <c r="J12" s="45"/>
    </row>
    <row r="13" spans="2:10" ht="30" customHeight="1" thickBot="1">
      <c r="B13" s="43">
        <f t="shared" si="1"/>
        <v>7</v>
      </c>
      <c r="C13" s="44" t="s">
        <v>160</v>
      </c>
      <c r="D13" s="6"/>
      <c r="E13" s="43">
        <v>3</v>
      </c>
      <c r="F13" s="45">
        <f t="shared" si="0"/>
        <v>0</v>
      </c>
      <c r="H13" s="43"/>
      <c r="I13" s="7"/>
      <c r="J13" s="45"/>
    </row>
    <row r="14" spans="2:10" ht="30" customHeight="1" thickBot="1">
      <c r="B14" s="43">
        <f t="shared" si="1"/>
        <v>8</v>
      </c>
      <c r="C14" s="44" t="s">
        <v>161</v>
      </c>
      <c r="D14" s="6"/>
      <c r="E14" s="43">
        <v>2</v>
      </c>
      <c r="F14" s="45">
        <f t="shared" si="0"/>
        <v>0</v>
      </c>
      <c r="H14" s="43"/>
      <c r="I14" s="7"/>
      <c r="J14" s="45"/>
    </row>
    <row r="15" spans="2:10" ht="30" customHeight="1" thickBot="1">
      <c r="B15" s="43">
        <f t="shared" si="1"/>
        <v>9</v>
      </c>
      <c r="C15" s="44" t="s">
        <v>162</v>
      </c>
      <c r="D15" s="6"/>
      <c r="E15" s="43">
        <v>2</v>
      </c>
      <c r="F15" s="45">
        <f t="shared" si="0"/>
        <v>0</v>
      </c>
      <c r="H15" s="43"/>
      <c r="I15" s="7"/>
      <c r="J15" s="45"/>
    </row>
    <row r="16" spans="2:10" ht="30" customHeight="1" thickBot="1">
      <c r="B16" s="43">
        <f t="shared" si="1"/>
        <v>10</v>
      </c>
      <c r="C16" s="44" t="s">
        <v>163</v>
      </c>
      <c r="D16" s="6"/>
      <c r="E16" s="43">
        <v>2</v>
      </c>
      <c r="F16" s="45">
        <f t="shared" si="0"/>
        <v>0</v>
      </c>
      <c r="H16" s="43"/>
      <c r="I16" s="7"/>
      <c r="J16" s="45"/>
    </row>
    <row r="17" spans="2:10" ht="30" customHeight="1" thickBot="1">
      <c r="B17" s="43">
        <f t="shared" si="1"/>
        <v>11</v>
      </c>
      <c r="C17" s="44" t="s">
        <v>164</v>
      </c>
      <c r="D17" s="6"/>
      <c r="E17" s="43">
        <v>1</v>
      </c>
      <c r="F17" s="45">
        <f t="shared" si="0"/>
        <v>0</v>
      </c>
      <c r="H17" s="43"/>
      <c r="I17" s="7"/>
      <c r="J17" s="45"/>
    </row>
    <row r="18" spans="2:10" ht="30" customHeight="1" thickBot="1">
      <c r="B18" s="43">
        <f t="shared" si="1"/>
        <v>12</v>
      </c>
      <c r="C18" s="44" t="s">
        <v>176</v>
      </c>
      <c r="D18" s="6"/>
      <c r="E18" s="43">
        <v>1</v>
      </c>
      <c r="F18" s="45">
        <f>D18*E18</f>
        <v>0</v>
      </c>
      <c r="H18" s="43"/>
      <c r="I18" s="7"/>
      <c r="J18" s="45"/>
    </row>
    <row r="19" spans="2:10" ht="30" customHeight="1" thickBot="1">
      <c r="B19" s="43">
        <f t="shared" si="1"/>
        <v>13</v>
      </c>
      <c r="C19" s="44" t="s">
        <v>177</v>
      </c>
      <c r="D19" s="6"/>
      <c r="E19" s="43">
        <v>1</v>
      </c>
      <c r="F19" s="45">
        <f>D19*E19</f>
        <v>0</v>
      </c>
      <c r="H19" s="43"/>
      <c r="I19" s="7"/>
      <c r="J19" s="45"/>
    </row>
    <row r="20" spans="2:10" ht="30" customHeight="1" thickBot="1">
      <c r="B20" s="43">
        <f t="shared" si="1"/>
        <v>14</v>
      </c>
      <c r="C20" s="44" t="s">
        <v>165</v>
      </c>
      <c r="D20" s="6"/>
      <c r="E20" s="43">
        <v>1</v>
      </c>
      <c r="F20" s="45">
        <f t="shared" si="0"/>
        <v>0</v>
      </c>
      <c r="H20" s="43"/>
      <c r="I20" s="7"/>
      <c r="J20" s="45"/>
    </row>
    <row r="21" spans="2:10" ht="30" customHeight="1" thickBot="1">
      <c r="B21" s="43">
        <f t="shared" si="1"/>
        <v>15</v>
      </c>
      <c r="C21" s="44" t="s">
        <v>166</v>
      </c>
      <c r="D21" s="6"/>
      <c r="E21" s="43">
        <v>1</v>
      </c>
      <c r="F21" s="45">
        <f t="shared" si="0"/>
        <v>0</v>
      </c>
      <c r="H21" s="43"/>
      <c r="I21" s="7"/>
      <c r="J21" s="45"/>
    </row>
    <row r="22" spans="2:10" ht="30" customHeight="1" thickBot="1">
      <c r="B22" s="43">
        <f t="shared" si="1"/>
        <v>16</v>
      </c>
      <c r="C22" s="44" t="s">
        <v>167</v>
      </c>
      <c r="D22" s="6"/>
      <c r="E22" s="43">
        <v>1</v>
      </c>
      <c r="F22" s="45">
        <f t="shared" si="0"/>
        <v>0</v>
      </c>
      <c r="H22" s="43"/>
      <c r="I22" s="7"/>
      <c r="J22" s="45"/>
    </row>
    <row r="23" spans="2:10" ht="30" customHeight="1" thickBot="1">
      <c r="B23" s="43">
        <f t="shared" si="1"/>
        <v>17</v>
      </c>
      <c r="C23" s="44" t="s">
        <v>168</v>
      </c>
      <c r="D23" s="6"/>
      <c r="E23" s="43">
        <v>1</v>
      </c>
      <c r="F23" s="45">
        <f t="shared" si="0"/>
        <v>0</v>
      </c>
      <c r="H23" s="43"/>
      <c r="I23" s="7"/>
      <c r="J23" s="45"/>
    </row>
    <row r="24" spans="2:10" ht="30" customHeight="1" thickBot="1">
      <c r="B24" s="43">
        <f t="shared" si="1"/>
        <v>18</v>
      </c>
      <c r="C24" s="44" t="s">
        <v>169</v>
      </c>
      <c r="D24" s="6"/>
      <c r="E24" s="43">
        <v>1</v>
      </c>
      <c r="F24" s="45">
        <f t="shared" si="0"/>
        <v>0</v>
      </c>
      <c r="H24" s="43"/>
      <c r="I24" s="7"/>
      <c r="J24" s="45"/>
    </row>
    <row r="25" spans="2:10" ht="30" customHeight="1" thickBot="1">
      <c r="B25" s="43">
        <f t="shared" si="1"/>
        <v>19</v>
      </c>
      <c r="C25" s="44" t="s">
        <v>170</v>
      </c>
      <c r="D25" s="6"/>
      <c r="E25" s="43">
        <v>1</v>
      </c>
      <c r="F25" s="45">
        <f t="shared" si="0"/>
        <v>0</v>
      </c>
      <c r="H25" s="43"/>
      <c r="I25" s="7"/>
      <c r="J25" s="45"/>
    </row>
    <row r="26" spans="2:10" ht="30" customHeight="1" thickBot="1">
      <c r="B26" s="43">
        <f t="shared" si="1"/>
        <v>20</v>
      </c>
      <c r="C26" s="44" t="s">
        <v>171</v>
      </c>
      <c r="D26" s="6"/>
      <c r="E26" s="43">
        <v>1</v>
      </c>
      <c r="F26" s="45">
        <f>D26*E26</f>
        <v>0</v>
      </c>
      <c r="H26" s="43"/>
      <c r="I26" s="7"/>
      <c r="J26" s="45"/>
    </row>
    <row r="27" spans="2:10" ht="30" customHeight="1" thickBot="1">
      <c r="B27" s="43">
        <f t="shared" si="1"/>
        <v>21</v>
      </c>
      <c r="C27" s="44" t="s">
        <v>178</v>
      </c>
      <c r="D27" s="6"/>
      <c r="E27" s="43">
        <v>1</v>
      </c>
      <c r="F27" s="45">
        <f t="shared" si="0"/>
        <v>0</v>
      </c>
      <c r="H27" s="43"/>
      <c r="I27" s="7"/>
      <c r="J27" s="45"/>
    </row>
    <row r="28" spans="2:10" ht="15" customHeight="1" thickBot="1">
      <c r="B28" s="54"/>
      <c r="C28" s="55"/>
      <c r="D28" s="47"/>
      <c r="E28" s="47"/>
      <c r="F28" s="48"/>
      <c r="H28" s="54"/>
      <c r="I28" s="55"/>
      <c r="J28" s="48"/>
    </row>
  </sheetData>
  <sheetProtection password="D378" sheet="1" objects="1" scenarios="1" formatCells="0" formatColumns="0" formatRows="0"/>
  <conditionalFormatting sqref="H7:J28 B7:F28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27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4" r:id="rId5"/>
  <headerFooter alignWithMargins="0">
    <oddHeader>&amp;R&amp;G</oddHeader>
    <oddFooter>&amp;CBakuhatsu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workbookViewId="0" topLeftCell="A1">
      <selection activeCell="A1" sqref="A1"/>
    </sheetView>
  </sheetViews>
  <sheetFormatPr defaultColWidth="11.00390625" defaultRowHeight="12.75"/>
  <cols>
    <col min="1" max="1" width="2.25390625" style="35" customWidth="1"/>
    <col min="2" max="2" width="3.75390625" style="35" customWidth="1"/>
    <col min="3" max="3" width="86.00390625" style="35" customWidth="1"/>
    <col min="4" max="4" width="8.625" style="35" customWidth="1"/>
    <col min="5" max="5" width="1.00390625" style="35" customWidth="1"/>
    <col min="6" max="6" width="1.00390625" style="34" customWidth="1"/>
    <col min="7" max="8" width="4.125" style="35" customWidth="1"/>
    <col min="9" max="9" width="88.875" style="35" customWidth="1"/>
    <col min="10" max="10" width="6.125" style="35" customWidth="1"/>
    <col min="11" max="16384" width="11.00390625" style="35" customWidth="1"/>
  </cols>
  <sheetData>
    <row r="1" ht="15"/>
    <row r="2" spans="2:5" ht="15">
      <c r="B2" s="34"/>
      <c r="E2" s="34"/>
    </row>
    <row r="3" spans="2:5" ht="15">
      <c r="B3" s="34"/>
      <c r="E3" s="34"/>
    </row>
    <row r="4" spans="2:5" ht="15">
      <c r="B4" s="36"/>
      <c r="E4" s="36"/>
    </row>
    <row r="5" spans="2:9" ht="15.75" thickBot="1">
      <c r="B5" s="37"/>
      <c r="C5" s="37" t="s">
        <v>15</v>
      </c>
      <c r="D5" s="37" t="s">
        <v>16</v>
      </c>
      <c r="E5" s="37"/>
      <c r="F5" s="37"/>
      <c r="H5" s="37"/>
      <c r="I5" s="37" t="s">
        <v>17</v>
      </c>
    </row>
    <row r="6" spans="2:10" ht="15" customHeight="1" thickBot="1">
      <c r="B6" s="38"/>
      <c r="C6" s="39"/>
      <c r="D6" s="40"/>
      <c r="E6" s="39"/>
      <c r="F6" s="41"/>
      <c r="H6" s="38"/>
      <c r="I6" s="39"/>
      <c r="J6" s="42"/>
    </row>
    <row r="7" spans="2:10" s="34" customFormat="1" ht="30" customHeight="1" thickBot="1">
      <c r="B7" s="43">
        <v>1</v>
      </c>
      <c r="C7" s="44" t="s">
        <v>133</v>
      </c>
      <c r="D7" s="6"/>
      <c r="E7" s="43">
        <v>3</v>
      </c>
      <c r="F7" s="45">
        <f>D7*E7</f>
        <v>0</v>
      </c>
      <c r="H7" s="43"/>
      <c r="I7" s="7"/>
      <c r="J7" s="45"/>
    </row>
    <row r="8" spans="2:10" s="34" customFormat="1" ht="30" customHeight="1" thickBot="1">
      <c r="B8" s="43">
        <f>B7+1</f>
        <v>2</v>
      </c>
      <c r="C8" s="44" t="s">
        <v>134</v>
      </c>
      <c r="D8" s="6"/>
      <c r="E8" s="43">
        <v>2</v>
      </c>
      <c r="F8" s="45">
        <f aca="true" t="shared" si="0" ref="F8:F24">D8*E8</f>
        <v>0</v>
      </c>
      <c r="H8" s="43"/>
      <c r="I8" s="7"/>
      <c r="J8" s="45"/>
    </row>
    <row r="9" spans="2:10" s="34" customFormat="1" ht="30" customHeight="1" thickBot="1">
      <c r="B9" s="43">
        <f aca="true" t="shared" si="1" ref="B9:B27">B8+1</f>
        <v>3</v>
      </c>
      <c r="C9" s="44" t="s">
        <v>135</v>
      </c>
      <c r="D9" s="6"/>
      <c r="E9" s="43">
        <v>2</v>
      </c>
      <c r="F9" s="45">
        <f t="shared" si="0"/>
        <v>0</v>
      </c>
      <c r="H9" s="43"/>
      <c r="I9" s="7"/>
      <c r="J9" s="45"/>
    </row>
    <row r="10" spans="2:10" s="34" customFormat="1" ht="30" customHeight="1" thickBot="1">
      <c r="B10" s="43">
        <f t="shared" si="1"/>
        <v>4</v>
      </c>
      <c r="C10" s="44" t="s">
        <v>136</v>
      </c>
      <c r="D10" s="6"/>
      <c r="E10" s="43">
        <v>2</v>
      </c>
      <c r="F10" s="45">
        <f t="shared" si="0"/>
        <v>0</v>
      </c>
      <c r="H10" s="43"/>
      <c r="I10" s="7"/>
      <c r="J10" s="45"/>
    </row>
    <row r="11" spans="2:10" s="34" customFormat="1" ht="30" customHeight="1" thickBot="1">
      <c r="B11" s="43">
        <f t="shared" si="1"/>
        <v>5</v>
      </c>
      <c r="C11" s="44" t="s">
        <v>137</v>
      </c>
      <c r="D11" s="6"/>
      <c r="E11" s="43">
        <v>2</v>
      </c>
      <c r="F11" s="45">
        <f t="shared" si="0"/>
        <v>0</v>
      </c>
      <c r="H11" s="43"/>
      <c r="I11" s="7"/>
      <c r="J11" s="45"/>
    </row>
    <row r="12" spans="2:10" s="34" customFormat="1" ht="30" customHeight="1" thickBot="1">
      <c r="B12" s="43">
        <f t="shared" si="1"/>
        <v>6</v>
      </c>
      <c r="C12" s="44" t="s">
        <v>138</v>
      </c>
      <c r="D12" s="6"/>
      <c r="E12" s="43">
        <v>2</v>
      </c>
      <c r="F12" s="45">
        <f t="shared" si="0"/>
        <v>0</v>
      </c>
      <c r="H12" s="43"/>
      <c r="I12" s="7"/>
      <c r="J12" s="45"/>
    </row>
    <row r="13" spans="2:10" s="34" customFormat="1" ht="30" customHeight="1" thickBot="1">
      <c r="B13" s="43">
        <f t="shared" si="1"/>
        <v>7</v>
      </c>
      <c r="C13" s="44" t="s">
        <v>139</v>
      </c>
      <c r="D13" s="6"/>
      <c r="E13" s="43">
        <v>2</v>
      </c>
      <c r="F13" s="45">
        <f t="shared" si="0"/>
        <v>0</v>
      </c>
      <c r="H13" s="43"/>
      <c r="I13" s="7"/>
      <c r="J13" s="45"/>
    </row>
    <row r="14" spans="2:10" s="34" customFormat="1" ht="30" customHeight="1" thickBot="1">
      <c r="B14" s="43">
        <f t="shared" si="1"/>
        <v>8</v>
      </c>
      <c r="C14" s="44" t="s">
        <v>140</v>
      </c>
      <c r="D14" s="6"/>
      <c r="E14" s="43">
        <v>2</v>
      </c>
      <c r="F14" s="45">
        <f t="shared" si="0"/>
        <v>0</v>
      </c>
      <c r="H14" s="43"/>
      <c r="I14" s="7"/>
      <c r="J14" s="45"/>
    </row>
    <row r="15" spans="2:10" s="34" customFormat="1" ht="30" customHeight="1" thickBot="1">
      <c r="B15" s="43">
        <f t="shared" si="1"/>
        <v>9</v>
      </c>
      <c r="C15" s="44" t="s">
        <v>141</v>
      </c>
      <c r="D15" s="6"/>
      <c r="E15" s="43">
        <v>1</v>
      </c>
      <c r="F15" s="45">
        <f t="shared" si="0"/>
        <v>0</v>
      </c>
      <c r="H15" s="43"/>
      <c r="I15" s="7"/>
      <c r="J15" s="45"/>
    </row>
    <row r="16" spans="2:10" s="34" customFormat="1" ht="30" customHeight="1" thickBot="1">
      <c r="B16" s="43">
        <f t="shared" si="1"/>
        <v>10</v>
      </c>
      <c r="C16" s="44" t="s">
        <v>142</v>
      </c>
      <c r="D16" s="6"/>
      <c r="E16" s="43">
        <v>1</v>
      </c>
      <c r="F16" s="45">
        <f t="shared" si="0"/>
        <v>0</v>
      </c>
      <c r="H16" s="43"/>
      <c r="I16" s="7"/>
      <c r="J16" s="45"/>
    </row>
    <row r="17" spans="2:10" s="34" customFormat="1" ht="30" customHeight="1" thickBot="1">
      <c r="B17" s="43">
        <f t="shared" si="1"/>
        <v>11</v>
      </c>
      <c r="C17" s="44" t="s">
        <v>143</v>
      </c>
      <c r="D17" s="6"/>
      <c r="E17" s="43">
        <v>1</v>
      </c>
      <c r="F17" s="45">
        <f t="shared" si="0"/>
        <v>0</v>
      </c>
      <c r="H17" s="43"/>
      <c r="I17" s="7"/>
      <c r="J17" s="45"/>
    </row>
    <row r="18" spans="2:10" s="34" customFormat="1" ht="30" customHeight="1" thickBot="1">
      <c r="B18" s="43">
        <f t="shared" si="1"/>
        <v>12</v>
      </c>
      <c r="C18" s="44" t="s">
        <v>144</v>
      </c>
      <c r="D18" s="6"/>
      <c r="E18" s="43">
        <v>1</v>
      </c>
      <c r="F18" s="45">
        <f t="shared" si="0"/>
        <v>0</v>
      </c>
      <c r="H18" s="43"/>
      <c r="I18" s="7"/>
      <c r="J18" s="45"/>
    </row>
    <row r="19" spans="2:10" s="34" customFormat="1" ht="30" customHeight="1" thickBot="1">
      <c r="B19" s="43">
        <f t="shared" si="1"/>
        <v>13</v>
      </c>
      <c r="C19" s="44" t="s">
        <v>145</v>
      </c>
      <c r="D19" s="6"/>
      <c r="E19" s="43">
        <v>1</v>
      </c>
      <c r="F19" s="45">
        <f t="shared" si="0"/>
        <v>0</v>
      </c>
      <c r="H19" s="43"/>
      <c r="I19" s="7"/>
      <c r="J19" s="45"/>
    </row>
    <row r="20" spans="2:10" s="34" customFormat="1" ht="30" customHeight="1" thickBot="1">
      <c r="B20" s="43">
        <f t="shared" si="1"/>
        <v>14</v>
      </c>
      <c r="C20" s="44" t="s">
        <v>146</v>
      </c>
      <c r="D20" s="6"/>
      <c r="E20" s="43">
        <v>1</v>
      </c>
      <c r="F20" s="45">
        <f t="shared" si="0"/>
        <v>0</v>
      </c>
      <c r="H20" s="43"/>
      <c r="I20" s="7"/>
      <c r="J20" s="45"/>
    </row>
    <row r="21" spans="2:10" s="34" customFormat="1" ht="30" customHeight="1" thickBot="1">
      <c r="B21" s="43">
        <f t="shared" si="1"/>
        <v>15</v>
      </c>
      <c r="C21" s="44" t="s">
        <v>147</v>
      </c>
      <c r="D21" s="6"/>
      <c r="E21" s="43">
        <v>1</v>
      </c>
      <c r="F21" s="45">
        <f t="shared" si="0"/>
        <v>0</v>
      </c>
      <c r="H21" s="43"/>
      <c r="I21" s="7"/>
      <c r="J21" s="45"/>
    </row>
    <row r="22" spans="2:10" s="34" customFormat="1" ht="30" customHeight="1" thickBot="1">
      <c r="B22" s="43">
        <f t="shared" si="1"/>
        <v>16</v>
      </c>
      <c r="C22" s="44" t="s">
        <v>148</v>
      </c>
      <c r="D22" s="6"/>
      <c r="E22" s="43">
        <v>1</v>
      </c>
      <c r="F22" s="45">
        <f t="shared" si="0"/>
        <v>0</v>
      </c>
      <c r="H22" s="43"/>
      <c r="I22" s="7"/>
      <c r="J22" s="45"/>
    </row>
    <row r="23" spans="2:10" s="34" customFormat="1" ht="30" customHeight="1" thickBot="1">
      <c r="B23" s="43">
        <f t="shared" si="1"/>
        <v>17</v>
      </c>
      <c r="C23" s="44" t="s">
        <v>149</v>
      </c>
      <c r="D23" s="6"/>
      <c r="E23" s="43">
        <v>1</v>
      </c>
      <c r="F23" s="45">
        <f t="shared" si="0"/>
        <v>0</v>
      </c>
      <c r="H23" s="43"/>
      <c r="I23" s="7"/>
      <c r="J23" s="45"/>
    </row>
    <row r="24" spans="2:10" s="34" customFormat="1" ht="30" customHeight="1" thickBot="1">
      <c r="B24" s="43">
        <f t="shared" si="1"/>
        <v>18</v>
      </c>
      <c r="C24" s="44" t="s">
        <v>150</v>
      </c>
      <c r="D24" s="6"/>
      <c r="E24" s="43">
        <v>1</v>
      </c>
      <c r="F24" s="45">
        <f t="shared" si="0"/>
        <v>0</v>
      </c>
      <c r="H24" s="43"/>
      <c r="I24" s="7"/>
      <c r="J24" s="45"/>
    </row>
    <row r="25" spans="2:10" s="34" customFormat="1" ht="30" customHeight="1" thickBot="1">
      <c r="B25" s="43">
        <f t="shared" si="1"/>
        <v>19</v>
      </c>
      <c r="C25" s="44" t="s">
        <v>151</v>
      </c>
      <c r="D25" s="6"/>
      <c r="E25" s="43">
        <v>1</v>
      </c>
      <c r="F25" s="45">
        <f>D25*E25</f>
        <v>0</v>
      </c>
      <c r="H25" s="43"/>
      <c r="I25" s="7"/>
      <c r="J25" s="45"/>
    </row>
    <row r="26" spans="2:10" s="34" customFormat="1" ht="30" customHeight="1" thickBot="1">
      <c r="B26" s="43">
        <f t="shared" si="1"/>
        <v>20</v>
      </c>
      <c r="C26" s="44" t="s">
        <v>152</v>
      </c>
      <c r="D26" s="6"/>
      <c r="E26" s="43">
        <v>1</v>
      </c>
      <c r="F26" s="45">
        <f>D26*E26</f>
        <v>0</v>
      </c>
      <c r="H26" s="43"/>
      <c r="I26" s="7"/>
      <c r="J26" s="45"/>
    </row>
    <row r="27" spans="2:10" s="34" customFormat="1" ht="30" customHeight="1" thickBot="1">
      <c r="B27" s="43">
        <f t="shared" si="1"/>
        <v>21</v>
      </c>
      <c r="C27" s="44" t="s">
        <v>153</v>
      </c>
      <c r="D27" s="6"/>
      <c r="E27" s="43">
        <v>1</v>
      </c>
      <c r="F27" s="45">
        <f>D27*E27</f>
        <v>0</v>
      </c>
      <c r="H27" s="43"/>
      <c r="I27" s="7"/>
      <c r="J27" s="45"/>
    </row>
    <row r="28" spans="2:10" ht="15" customHeight="1" thickBot="1">
      <c r="B28" s="46"/>
      <c r="C28" s="47"/>
      <c r="D28" s="47"/>
      <c r="E28" s="47"/>
      <c r="F28" s="48"/>
      <c r="H28" s="46"/>
      <c r="I28" s="47"/>
      <c r="J28" s="49"/>
    </row>
  </sheetData>
  <sheetProtection password="D378" sheet="1" objects="1" scenarios="1" formatCells="0" formatColumns="0" formatRows="0"/>
  <conditionalFormatting sqref="B7:F28 H7:J28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27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4" r:id="rId5"/>
  <headerFooter alignWithMargins="0">
    <oddHeader>&amp;R&amp;G</oddHeader>
    <oddFooter>&amp;CBakuhatsu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workbookViewId="0" topLeftCell="A1">
      <selection activeCell="A1" sqref="A1"/>
    </sheetView>
  </sheetViews>
  <sheetFormatPr defaultColWidth="11.00390625" defaultRowHeight="12.75"/>
  <cols>
    <col min="1" max="1" width="2.25390625" style="34" customWidth="1"/>
    <col min="2" max="2" width="3.75390625" style="34" customWidth="1"/>
    <col min="3" max="3" width="86.00390625" style="34" customWidth="1"/>
    <col min="4" max="4" width="8.625" style="35" customWidth="1"/>
    <col min="5" max="5" width="1.00390625" style="35" customWidth="1"/>
    <col min="6" max="6" width="1.00390625" style="34" customWidth="1"/>
    <col min="7" max="8" width="4.125" style="34" customWidth="1"/>
    <col min="9" max="9" width="88.875" style="34" customWidth="1"/>
    <col min="10" max="10" width="6.125" style="34" customWidth="1"/>
    <col min="11" max="16384" width="11.00390625" style="34" customWidth="1"/>
  </cols>
  <sheetData>
    <row r="1" ht="15"/>
    <row r="2" ht="15">
      <c r="E2" s="34"/>
    </row>
    <row r="3" ht="15">
      <c r="E3" s="34"/>
    </row>
    <row r="4" spans="2:5" ht="15">
      <c r="B4" s="51"/>
      <c r="E4" s="36"/>
    </row>
    <row r="5" spans="2:9" s="35" customFormat="1" ht="15.75" thickBot="1">
      <c r="B5" s="37"/>
      <c r="C5" s="37" t="s">
        <v>15</v>
      </c>
      <c r="D5" s="37" t="s">
        <v>16</v>
      </c>
      <c r="E5" s="37"/>
      <c r="F5" s="37"/>
      <c r="H5" s="37"/>
      <c r="I5" s="37" t="s">
        <v>17</v>
      </c>
    </row>
    <row r="6" spans="2:10" ht="15" customHeight="1" thickBot="1">
      <c r="B6" s="52"/>
      <c r="C6" s="53"/>
      <c r="D6" s="40"/>
      <c r="E6" s="39"/>
      <c r="F6" s="41"/>
      <c r="H6" s="52"/>
      <c r="I6" s="53"/>
      <c r="J6" s="41"/>
    </row>
    <row r="7" spans="2:10" ht="30" customHeight="1" thickBot="1">
      <c r="B7" s="43">
        <v>1</v>
      </c>
      <c r="C7" s="44" t="s">
        <v>120</v>
      </c>
      <c r="D7" s="6"/>
      <c r="E7" s="43">
        <v>3</v>
      </c>
      <c r="F7" s="45">
        <f>D7*E7</f>
        <v>0</v>
      </c>
      <c r="H7" s="43"/>
      <c r="I7" s="7"/>
      <c r="J7" s="45"/>
    </row>
    <row r="8" spans="2:10" ht="30" customHeight="1" thickBot="1">
      <c r="B8" s="43">
        <f>B7+1</f>
        <v>2</v>
      </c>
      <c r="C8" s="44" t="s">
        <v>121</v>
      </c>
      <c r="D8" s="6"/>
      <c r="E8" s="43">
        <v>3</v>
      </c>
      <c r="F8" s="45">
        <f aca="true" t="shared" si="0" ref="F8:F19">D8*E8</f>
        <v>0</v>
      </c>
      <c r="H8" s="43"/>
      <c r="I8" s="7"/>
      <c r="J8" s="45"/>
    </row>
    <row r="9" spans="2:10" ht="30" customHeight="1" thickBot="1">
      <c r="B9" s="43">
        <f aca="true" t="shared" si="1" ref="B9:B19">B8+1</f>
        <v>3</v>
      </c>
      <c r="C9" s="44" t="s">
        <v>122</v>
      </c>
      <c r="D9" s="6"/>
      <c r="E9" s="43">
        <v>3</v>
      </c>
      <c r="F9" s="45">
        <f t="shared" si="0"/>
        <v>0</v>
      </c>
      <c r="H9" s="43"/>
      <c r="I9" s="7"/>
      <c r="J9" s="45"/>
    </row>
    <row r="10" spans="2:10" ht="30" customHeight="1" thickBot="1">
      <c r="B10" s="43">
        <f t="shared" si="1"/>
        <v>4</v>
      </c>
      <c r="C10" s="44" t="s">
        <v>123</v>
      </c>
      <c r="D10" s="6"/>
      <c r="E10" s="43">
        <v>1</v>
      </c>
      <c r="F10" s="45">
        <f t="shared" si="0"/>
        <v>0</v>
      </c>
      <c r="H10" s="43"/>
      <c r="I10" s="7"/>
      <c r="J10" s="45"/>
    </row>
    <row r="11" spans="2:10" ht="30" customHeight="1" thickBot="1">
      <c r="B11" s="43">
        <f t="shared" si="1"/>
        <v>5</v>
      </c>
      <c r="C11" s="44" t="s">
        <v>124</v>
      </c>
      <c r="D11" s="6"/>
      <c r="E11" s="43">
        <v>2</v>
      </c>
      <c r="F11" s="45">
        <f t="shared" si="0"/>
        <v>0</v>
      </c>
      <c r="H11" s="43"/>
      <c r="I11" s="7"/>
      <c r="J11" s="45"/>
    </row>
    <row r="12" spans="2:10" ht="30" customHeight="1" thickBot="1">
      <c r="B12" s="43">
        <f t="shared" si="1"/>
        <v>6</v>
      </c>
      <c r="C12" s="44" t="s">
        <v>125</v>
      </c>
      <c r="D12" s="6"/>
      <c r="E12" s="43">
        <v>2</v>
      </c>
      <c r="F12" s="45">
        <f t="shared" si="0"/>
        <v>0</v>
      </c>
      <c r="H12" s="43"/>
      <c r="I12" s="7"/>
      <c r="J12" s="45"/>
    </row>
    <row r="13" spans="2:10" ht="30" customHeight="1" thickBot="1">
      <c r="B13" s="43">
        <f t="shared" si="1"/>
        <v>7</v>
      </c>
      <c r="C13" s="44" t="s">
        <v>126</v>
      </c>
      <c r="D13" s="6"/>
      <c r="E13" s="43">
        <v>2</v>
      </c>
      <c r="F13" s="45">
        <f t="shared" si="0"/>
        <v>0</v>
      </c>
      <c r="H13" s="43"/>
      <c r="I13" s="7"/>
      <c r="J13" s="45"/>
    </row>
    <row r="14" spans="2:10" ht="30" customHeight="1" thickBot="1">
      <c r="B14" s="43">
        <f t="shared" si="1"/>
        <v>8</v>
      </c>
      <c r="C14" s="44" t="s">
        <v>127</v>
      </c>
      <c r="D14" s="6"/>
      <c r="E14" s="43">
        <v>2</v>
      </c>
      <c r="F14" s="45">
        <f t="shared" si="0"/>
        <v>0</v>
      </c>
      <c r="H14" s="43"/>
      <c r="I14" s="7"/>
      <c r="J14" s="45"/>
    </row>
    <row r="15" spans="2:10" ht="30" customHeight="1" thickBot="1">
      <c r="B15" s="43">
        <f t="shared" si="1"/>
        <v>9</v>
      </c>
      <c r="C15" s="44" t="s">
        <v>128</v>
      </c>
      <c r="D15" s="6"/>
      <c r="E15" s="43">
        <v>1</v>
      </c>
      <c r="F15" s="45">
        <f t="shared" si="0"/>
        <v>0</v>
      </c>
      <c r="H15" s="43"/>
      <c r="I15" s="7"/>
      <c r="J15" s="45"/>
    </row>
    <row r="16" spans="2:10" ht="30" customHeight="1" thickBot="1">
      <c r="B16" s="43">
        <f t="shared" si="1"/>
        <v>10</v>
      </c>
      <c r="C16" s="44" t="s">
        <v>129</v>
      </c>
      <c r="D16" s="6"/>
      <c r="E16" s="43">
        <v>1</v>
      </c>
      <c r="F16" s="45">
        <f t="shared" si="0"/>
        <v>0</v>
      </c>
      <c r="H16" s="43"/>
      <c r="I16" s="7"/>
      <c r="J16" s="45"/>
    </row>
    <row r="17" spans="2:10" ht="30" customHeight="1" thickBot="1">
      <c r="B17" s="43">
        <f t="shared" si="1"/>
        <v>11</v>
      </c>
      <c r="C17" s="44" t="s">
        <v>130</v>
      </c>
      <c r="D17" s="6"/>
      <c r="E17" s="43">
        <v>1</v>
      </c>
      <c r="F17" s="45">
        <f t="shared" si="0"/>
        <v>0</v>
      </c>
      <c r="H17" s="43"/>
      <c r="I17" s="7"/>
      <c r="J17" s="45"/>
    </row>
    <row r="18" spans="2:10" ht="30" customHeight="1" thickBot="1">
      <c r="B18" s="43">
        <f t="shared" si="1"/>
        <v>12</v>
      </c>
      <c r="C18" s="44" t="s">
        <v>131</v>
      </c>
      <c r="D18" s="6"/>
      <c r="E18" s="43">
        <v>1</v>
      </c>
      <c r="F18" s="45">
        <f t="shared" si="0"/>
        <v>0</v>
      </c>
      <c r="H18" s="43"/>
      <c r="I18" s="7"/>
      <c r="J18" s="45"/>
    </row>
    <row r="19" spans="2:10" ht="30" customHeight="1" thickBot="1">
      <c r="B19" s="43">
        <f t="shared" si="1"/>
        <v>13</v>
      </c>
      <c r="C19" s="44" t="s">
        <v>132</v>
      </c>
      <c r="D19" s="6"/>
      <c r="E19" s="43">
        <v>1</v>
      </c>
      <c r="F19" s="45">
        <f t="shared" si="0"/>
        <v>0</v>
      </c>
      <c r="H19" s="43"/>
      <c r="I19" s="7"/>
      <c r="J19" s="45"/>
    </row>
    <row r="20" spans="2:10" ht="15" customHeight="1" thickBot="1">
      <c r="B20" s="54"/>
      <c r="C20" s="55"/>
      <c r="D20" s="47"/>
      <c r="E20" s="47"/>
      <c r="F20" s="48"/>
      <c r="H20" s="54"/>
      <c r="I20" s="55"/>
      <c r="J20" s="48"/>
    </row>
  </sheetData>
  <sheetProtection password="D378" sheet="1" objects="1" scenarios="1" formatCells="0" formatColumns="0" formatRows="0"/>
  <conditionalFormatting sqref="H7:J20 B7:F20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19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4" r:id="rId5"/>
  <headerFooter alignWithMargins="0">
    <oddHeader>&amp;R&amp;G</oddHeader>
    <oddFooter>&amp;CBakuhatsu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workbookViewId="0" topLeftCell="A1">
      <selection activeCell="C6" sqref="C6"/>
    </sheetView>
  </sheetViews>
  <sheetFormatPr defaultColWidth="11.00390625" defaultRowHeight="12.75"/>
  <cols>
    <col min="1" max="1" width="2.25390625" style="34" customWidth="1"/>
    <col min="2" max="2" width="3.75390625" style="34" customWidth="1"/>
    <col min="3" max="3" width="86.00390625" style="34" customWidth="1"/>
    <col min="4" max="4" width="8.625" style="35" customWidth="1"/>
    <col min="5" max="5" width="1.00390625" style="35" customWidth="1"/>
    <col min="6" max="6" width="1.00390625" style="34" customWidth="1"/>
    <col min="7" max="8" width="4.125" style="34" customWidth="1"/>
    <col min="9" max="9" width="88.875" style="34" customWidth="1"/>
    <col min="10" max="10" width="6.125" style="34" customWidth="1"/>
    <col min="11" max="16384" width="11.00390625" style="34" customWidth="1"/>
  </cols>
  <sheetData>
    <row r="1" ht="15"/>
    <row r="2" ht="15">
      <c r="E2" s="34"/>
    </row>
    <row r="3" ht="15">
      <c r="E3" s="34"/>
    </row>
    <row r="4" spans="2:5" ht="15">
      <c r="B4" s="51"/>
      <c r="E4" s="36"/>
    </row>
    <row r="5" spans="2:9" s="35" customFormat="1" ht="15.75" thickBot="1">
      <c r="B5" s="37"/>
      <c r="C5" s="37" t="s">
        <v>15</v>
      </c>
      <c r="D5" s="37" t="s">
        <v>16</v>
      </c>
      <c r="E5" s="37"/>
      <c r="F5" s="37"/>
      <c r="H5" s="37"/>
      <c r="I5" s="37" t="s">
        <v>17</v>
      </c>
    </row>
    <row r="6" spans="2:10" ht="15" customHeight="1" thickBot="1">
      <c r="B6" s="52"/>
      <c r="C6" s="53"/>
      <c r="D6" s="40"/>
      <c r="E6" s="39"/>
      <c r="F6" s="41"/>
      <c r="H6" s="52"/>
      <c r="I6" s="53"/>
      <c r="J6" s="41"/>
    </row>
    <row r="7" spans="2:10" ht="30" customHeight="1" thickBot="1">
      <c r="B7" s="43">
        <v>1</v>
      </c>
      <c r="C7" s="44" t="s">
        <v>109</v>
      </c>
      <c r="D7" s="6"/>
      <c r="E7" s="43">
        <v>3</v>
      </c>
      <c r="F7" s="45"/>
      <c r="H7" s="43"/>
      <c r="I7" s="7"/>
      <c r="J7" s="45"/>
    </row>
    <row r="8" spans="2:10" ht="30" customHeight="1" thickBot="1">
      <c r="B8" s="43">
        <f>B7+1</f>
        <v>2</v>
      </c>
      <c r="C8" s="44" t="s">
        <v>110</v>
      </c>
      <c r="D8" s="6"/>
      <c r="E8" s="43">
        <v>4</v>
      </c>
      <c r="F8" s="45">
        <f aca="true" t="shared" si="0" ref="F8:F17">D8*E8</f>
        <v>0</v>
      </c>
      <c r="H8" s="43"/>
      <c r="I8" s="7"/>
      <c r="J8" s="45"/>
    </row>
    <row r="9" spans="2:10" ht="30" customHeight="1" thickBot="1">
      <c r="B9" s="43">
        <f aca="true" t="shared" si="1" ref="B9:B17">B8+1</f>
        <v>3</v>
      </c>
      <c r="C9" s="44" t="s">
        <v>111</v>
      </c>
      <c r="D9" s="6"/>
      <c r="E9" s="43">
        <v>3</v>
      </c>
      <c r="F9" s="45">
        <f t="shared" si="0"/>
        <v>0</v>
      </c>
      <c r="H9" s="43"/>
      <c r="I9" s="7"/>
      <c r="J9" s="45"/>
    </row>
    <row r="10" spans="2:10" ht="30" customHeight="1" thickBot="1">
      <c r="B10" s="43">
        <f t="shared" si="1"/>
        <v>4</v>
      </c>
      <c r="C10" s="44" t="s">
        <v>112</v>
      </c>
      <c r="D10" s="6"/>
      <c r="E10" s="43">
        <v>2</v>
      </c>
      <c r="F10" s="45">
        <f t="shared" si="0"/>
        <v>0</v>
      </c>
      <c r="H10" s="43"/>
      <c r="I10" s="7"/>
      <c r="J10" s="45"/>
    </row>
    <row r="11" spans="2:10" ht="30" customHeight="1" thickBot="1">
      <c r="B11" s="43">
        <f t="shared" si="1"/>
        <v>5</v>
      </c>
      <c r="C11" s="44" t="s">
        <v>113</v>
      </c>
      <c r="D11" s="6"/>
      <c r="E11" s="43">
        <v>3</v>
      </c>
      <c r="F11" s="45">
        <f t="shared" si="0"/>
        <v>0</v>
      </c>
      <c r="H11" s="43"/>
      <c r="I11" s="7"/>
      <c r="J11" s="45"/>
    </row>
    <row r="12" spans="2:10" ht="30" customHeight="1" thickBot="1">
      <c r="B12" s="43">
        <f t="shared" si="1"/>
        <v>6</v>
      </c>
      <c r="C12" s="44" t="s">
        <v>114</v>
      </c>
      <c r="D12" s="6"/>
      <c r="E12" s="43">
        <v>3</v>
      </c>
      <c r="F12" s="45">
        <f t="shared" si="0"/>
        <v>0</v>
      </c>
      <c r="H12" s="43"/>
      <c r="I12" s="7"/>
      <c r="J12" s="45"/>
    </row>
    <row r="13" spans="2:10" ht="30" customHeight="1" thickBot="1">
      <c r="B13" s="43">
        <f t="shared" si="1"/>
        <v>7</v>
      </c>
      <c r="C13" s="44" t="s">
        <v>115</v>
      </c>
      <c r="D13" s="6"/>
      <c r="E13" s="43">
        <v>1</v>
      </c>
      <c r="F13" s="45">
        <f t="shared" si="0"/>
        <v>0</v>
      </c>
      <c r="H13" s="43"/>
      <c r="I13" s="7"/>
      <c r="J13" s="45"/>
    </row>
    <row r="14" spans="2:10" ht="30" customHeight="1" thickBot="1">
      <c r="B14" s="43">
        <f t="shared" si="1"/>
        <v>8</v>
      </c>
      <c r="C14" s="44" t="s">
        <v>116</v>
      </c>
      <c r="D14" s="6"/>
      <c r="E14" s="43">
        <v>1</v>
      </c>
      <c r="F14" s="45">
        <f t="shared" si="0"/>
        <v>0</v>
      </c>
      <c r="H14" s="43"/>
      <c r="I14" s="7"/>
      <c r="J14" s="45"/>
    </row>
    <row r="15" spans="2:10" ht="30" customHeight="1" thickBot="1">
      <c r="B15" s="43">
        <f t="shared" si="1"/>
        <v>9</v>
      </c>
      <c r="C15" s="44" t="s">
        <v>117</v>
      </c>
      <c r="D15" s="6"/>
      <c r="E15" s="43">
        <v>1</v>
      </c>
      <c r="F15" s="45">
        <f t="shared" si="0"/>
        <v>0</v>
      </c>
      <c r="H15" s="43"/>
      <c r="I15" s="7"/>
      <c r="J15" s="45"/>
    </row>
    <row r="16" spans="2:10" ht="30" customHeight="1" thickBot="1">
      <c r="B16" s="43">
        <f t="shared" si="1"/>
        <v>10</v>
      </c>
      <c r="C16" s="44" t="s">
        <v>118</v>
      </c>
      <c r="D16" s="6"/>
      <c r="E16" s="43">
        <v>1</v>
      </c>
      <c r="F16" s="45">
        <f t="shared" si="0"/>
        <v>0</v>
      </c>
      <c r="H16" s="43"/>
      <c r="I16" s="7"/>
      <c r="J16" s="45"/>
    </row>
    <row r="17" spans="2:10" ht="30" customHeight="1" thickBot="1">
      <c r="B17" s="43">
        <f t="shared" si="1"/>
        <v>11</v>
      </c>
      <c r="C17" s="44" t="s">
        <v>119</v>
      </c>
      <c r="D17" s="6"/>
      <c r="E17" s="43">
        <v>1</v>
      </c>
      <c r="F17" s="45">
        <f t="shared" si="0"/>
        <v>0</v>
      </c>
      <c r="H17" s="43"/>
      <c r="I17" s="7"/>
      <c r="J17" s="45"/>
    </row>
    <row r="18" spans="2:10" ht="15" customHeight="1" thickBot="1">
      <c r="B18" s="54"/>
      <c r="C18" s="55"/>
      <c r="D18" s="47"/>
      <c r="E18" s="47"/>
      <c r="F18" s="48"/>
      <c r="H18" s="54"/>
      <c r="I18" s="55"/>
      <c r="J18" s="48"/>
    </row>
  </sheetData>
  <sheetProtection password="D378" sheet="1" objects="1" scenarios="1" formatCells="0" formatColumns="0" formatRows="0"/>
  <conditionalFormatting sqref="H7:J18 B7:F18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17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4" r:id="rId5"/>
  <headerFooter alignWithMargins="0">
    <oddHeader>&amp;R&amp;G</oddHeader>
    <oddFooter>&amp;CBakuhatsu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6"/>
  <sheetViews>
    <sheetView workbookViewId="0" topLeftCell="A1">
      <selection activeCell="A1" sqref="A1"/>
    </sheetView>
  </sheetViews>
  <sheetFormatPr defaultColWidth="11.00390625" defaultRowHeight="12.75"/>
  <cols>
    <col min="1" max="1" width="2.25390625" style="34" customWidth="1"/>
    <col min="2" max="2" width="3.75390625" style="34" customWidth="1"/>
    <col min="3" max="3" width="86.00390625" style="34" customWidth="1"/>
    <col min="4" max="4" width="8.625" style="35" customWidth="1"/>
    <col min="5" max="5" width="1.00390625" style="35" customWidth="1"/>
    <col min="6" max="6" width="1.00390625" style="34" customWidth="1"/>
    <col min="7" max="8" width="4.125" style="34" customWidth="1"/>
    <col min="9" max="9" width="88.875" style="34" customWidth="1"/>
    <col min="10" max="10" width="6.125" style="34" customWidth="1"/>
    <col min="11" max="16384" width="11.00390625" style="34" customWidth="1"/>
  </cols>
  <sheetData>
    <row r="1" ht="15"/>
    <row r="2" ht="15">
      <c r="E2" s="34"/>
    </row>
    <row r="3" ht="15">
      <c r="E3" s="34"/>
    </row>
    <row r="4" spans="2:5" ht="15">
      <c r="B4" s="51"/>
      <c r="E4" s="36"/>
    </row>
    <row r="5" spans="2:9" s="35" customFormat="1" ht="15.75" thickBot="1">
      <c r="B5" s="37"/>
      <c r="C5" s="37" t="s">
        <v>15</v>
      </c>
      <c r="D5" s="37" t="s">
        <v>16</v>
      </c>
      <c r="E5" s="37"/>
      <c r="F5" s="37"/>
      <c r="H5" s="37"/>
      <c r="I5" s="37" t="s">
        <v>17</v>
      </c>
    </row>
    <row r="6" spans="2:10" ht="15" customHeight="1" thickBot="1">
      <c r="B6" s="52"/>
      <c r="C6" s="53"/>
      <c r="D6" s="40"/>
      <c r="E6" s="39"/>
      <c r="F6" s="41"/>
      <c r="H6" s="52"/>
      <c r="I6" s="53"/>
      <c r="J6" s="41"/>
    </row>
    <row r="7" spans="2:10" ht="30" customHeight="1" thickBot="1">
      <c r="B7" s="43">
        <v>1</v>
      </c>
      <c r="C7" s="44" t="s">
        <v>84</v>
      </c>
      <c r="D7" s="6"/>
      <c r="E7" s="43">
        <v>3</v>
      </c>
      <c r="F7" s="45"/>
      <c r="H7" s="43"/>
      <c r="I7" s="7"/>
      <c r="J7" s="45"/>
    </row>
    <row r="8" spans="2:10" ht="30" customHeight="1" thickBot="1">
      <c r="B8" s="43">
        <f>B7+1</f>
        <v>2</v>
      </c>
      <c r="C8" s="44" t="s">
        <v>85</v>
      </c>
      <c r="D8" s="6"/>
      <c r="E8" s="43">
        <v>3</v>
      </c>
      <c r="F8" s="45">
        <f aca="true" t="shared" si="0" ref="F8:F35">D8*E8</f>
        <v>0</v>
      </c>
      <c r="H8" s="43"/>
      <c r="I8" s="7"/>
      <c r="J8" s="45"/>
    </row>
    <row r="9" spans="2:10" ht="30" customHeight="1" thickBot="1">
      <c r="B9" s="43">
        <f aca="true" t="shared" si="1" ref="B9:B35">B8+1</f>
        <v>3</v>
      </c>
      <c r="C9" s="44" t="s">
        <v>86</v>
      </c>
      <c r="D9" s="6"/>
      <c r="E9" s="43">
        <v>3</v>
      </c>
      <c r="F9" s="45">
        <f t="shared" si="0"/>
        <v>0</v>
      </c>
      <c r="H9" s="43"/>
      <c r="I9" s="7"/>
      <c r="J9" s="45"/>
    </row>
    <row r="10" spans="2:10" ht="30" customHeight="1" thickBot="1">
      <c r="B10" s="43">
        <f t="shared" si="1"/>
        <v>4</v>
      </c>
      <c r="C10" s="44" t="s">
        <v>87</v>
      </c>
      <c r="D10" s="6"/>
      <c r="E10" s="43">
        <v>3</v>
      </c>
      <c r="F10" s="45">
        <f t="shared" si="0"/>
        <v>0</v>
      </c>
      <c r="H10" s="43"/>
      <c r="I10" s="7"/>
      <c r="J10" s="45"/>
    </row>
    <row r="11" spans="2:10" ht="30" customHeight="1" thickBot="1">
      <c r="B11" s="43">
        <f t="shared" si="1"/>
        <v>5</v>
      </c>
      <c r="C11" s="44" t="s">
        <v>88</v>
      </c>
      <c r="D11" s="6"/>
      <c r="E11" s="43">
        <v>2</v>
      </c>
      <c r="F11" s="45">
        <f t="shared" si="0"/>
        <v>0</v>
      </c>
      <c r="H11" s="43"/>
      <c r="I11" s="7"/>
      <c r="J11" s="45"/>
    </row>
    <row r="12" spans="2:10" ht="30" customHeight="1" thickBot="1">
      <c r="B12" s="43">
        <f t="shared" si="1"/>
        <v>6</v>
      </c>
      <c r="C12" s="44" t="s">
        <v>174</v>
      </c>
      <c r="D12" s="6"/>
      <c r="E12" s="43">
        <v>3</v>
      </c>
      <c r="F12" s="45">
        <f t="shared" si="0"/>
        <v>0</v>
      </c>
      <c r="H12" s="43"/>
      <c r="I12" s="7"/>
      <c r="J12" s="45"/>
    </row>
    <row r="13" spans="2:10" ht="30" customHeight="1" thickBot="1">
      <c r="B13" s="43">
        <f t="shared" si="1"/>
        <v>7</v>
      </c>
      <c r="C13" s="44" t="s">
        <v>89</v>
      </c>
      <c r="D13" s="6"/>
      <c r="E13" s="43">
        <v>2</v>
      </c>
      <c r="F13" s="45">
        <f t="shared" si="0"/>
        <v>0</v>
      </c>
      <c r="H13" s="43"/>
      <c r="I13" s="7"/>
      <c r="J13" s="45"/>
    </row>
    <row r="14" spans="2:10" ht="30" customHeight="1" thickBot="1">
      <c r="B14" s="43">
        <f t="shared" si="1"/>
        <v>8</v>
      </c>
      <c r="C14" s="44" t="s">
        <v>90</v>
      </c>
      <c r="D14" s="6"/>
      <c r="E14" s="43">
        <v>2</v>
      </c>
      <c r="F14" s="45">
        <f t="shared" si="0"/>
        <v>0</v>
      </c>
      <c r="H14" s="43"/>
      <c r="I14" s="7"/>
      <c r="J14" s="45"/>
    </row>
    <row r="15" spans="2:10" ht="30" customHeight="1" thickBot="1">
      <c r="B15" s="43">
        <f t="shared" si="1"/>
        <v>9</v>
      </c>
      <c r="C15" s="44" t="s">
        <v>91</v>
      </c>
      <c r="D15" s="6"/>
      <c r="E15" s="43">
        <v>1</v>
      </c>
      <c r="F15" s="45">
        <f t="shared" si="0"/>
        <v>0</v>
      </c>
      <c r="H15" s="43"/>
      <c r="I15" s="7"/>
      <c r="J15" s="45"/>
    </row>
    <row r="16" spans="2:10" ht="30" customHeight="1" thickBot="1">
      <c r="B16" s="43">
        <f t="shared" si="1"/>
        <v>10</v>
      </c>
      <c r="C16" s="44" t="s">
        <v>92</v>
      </c>
      <c r="D16" s="6"/>
      <c r="E16" s="43">
        <v>1</v>
      </c>
      <c r="F16" s="45">
        <f t="shared" si="0"/>
        <v>0</v>
      </c>
      <c r="H16" s="43"/>
      <c r="I16" s="7"/>
      <c r="J16" s="45"/>
    </row>
    <row r="17" spans="2:10" ht="30" customHeight="1" thickBot="1">
      <c r="B17" s="43">
        <f t="shared" si="1"/>
        <v>11</v>
      </c>
      <c r="C17" s="44" t="s">
        <v>93</v>
      </c>
      <c r="D17" s="6"/>
      <c r="E17" s="43">
        <v>1</v>
      </c>
      <c r="F17" s="45">
        <f t="shared" si="0"/>
        <v>0</v>
      </c>
      <c r="H17" s="43"/>
      <c r="I17" s="7"/>
      <c r="J17" s="45"/>
    </row>
    <row r="18" spans="2:10" ht="30" customHeight="1" thickBot="1">
      <c r="B18" s="43">
        <f t="shared" si="1"/>
        <v>12</v>
      </c>
      <c r="C18" s="44" t="s">
        <v>94</v>
      </c>
      <c r="D18" s="6"/>
      <c r="E18" s="43">
        <v>1</v>
      </c>
      <c r="F18" s="45">
        <f t="shared" si="0"/>
        <v>0</v>
      </c>
      <c r="H18" s="43"/>
      <c r="I18" s="7"/>
      <c r="J18" s="45"/>
    </row>
    <row r="19" spans="2:10" ht="30" customHeight="1" thickBot="1">
      <c r="B19" s="43">
        <f t="shared" si="1"/>
        <v>13</v>
      </c>
      <c r="C19" s="44" t="s">
        <v>95</v>
      </c>
      <c r="D19" s="6"/>
      <c r="E19" s="43">
        <v>1</v>
      </c>
      <c r="F19" s="45">
        <f t="shared" si="0"/>
        <v>0</v>
      </c>
      <c r="H19" s="43"/>
      <c r="I19" s="7"/>
      <c r="J19" s="45"/>
    </row>
    <row r="20" spans="2:10" ht="30" customHeight="1" thickBot="1">
      <c r="B20" s="43">
        <f t="shared" si="1"/>
        <v>14</v>
      </c>
      <c r="C20" s="44" t="s">
        <v>96</v>
      </c>
      <c r="D20" s="6"/>
      <c r="E20" s="43">
        <v>1</v>
      </c>
      <c r="F20" s="45">
        <f t="shared" si="0"/>
        <v>0</v>
      </c>
      <c r="H20" s="43"/>
      <c r="I20" s="7"/>
      <c r="J20" s="45"/>
    </row>
    <row r="21" spans="2:10" ht="30" customHeight="1" thickBot="1">
      <c r="B21" s="43">
        <f t="shared" si="1"/>
        <v>15</v>
      </c>
      <c r="C21" s="44" t="s">
        <v>97</v>
      </c>
      <c r="D21" s="6"/>
      <c r="E21" s="43">
        <v>1</v>
      </c>
      <c r="F21" s="45">
        <f t="shared" si="0"/>
        <v>0</v>
      </c>
      <c r="H21" s="43"/>
      <c r="I21" s="7"/>
      <c r="J21" s="45"/>
    </row>
    <row r="22" spans="2:10" ht="30" customHeight="1" thickBot="1">
      <c r="B22" s="43">
        <f t="shared" si="1"/>
        <v>16</v>
      </c>
      <c r="C22" s="44" t="s">
        <v>98</v>
      </c>
      <c r="D22" s="6"/>
      <c r="E22" s="43">
        <v>1</v>
      </c>
      <c r="F22" s="45">
        <f t="shared" si="0"/>
        <v>0</v>
      </c>
      <c r="H22" s="43"/>
      <c r="I22" s="7"/>
      <c r="J22" s="45"/>
    </row>
    <row r="23" spans="2:10" ht="30" customHeight="1" thickBot="1">
      <c r="B23" s="43">
        <f t="shared" si="1"/>
        <v>17</v>
      </c>
      <c r="C23" s="44" t="s">
        <v>99</v>
      </c>
      <c r="D23" s="6"/>
      <c r="E23" s="43">
        <v>1</v>
      </c>
      <c r="F23" s="45">
        <f t="shared" si="0"/>
        <v>0</v>
      </c>
      <c r="H23" s="43"/>
      <c r="I23" s="7"/>
      <c r="J23" s="45"/>
    </row>
    <row r="24" spans="2:10" ht="30" customHeight="1" thickBot="1">
      <c r="B24" s="43">
        <f t="shared" si="1"/>
        <v>18</v>
      </c>
      <c r="C24" s="44" t="s">
        <v>100</v>
      </c>
      <c r="D24" s="6"/>
      <c r="E24" s="43">
        <v>1</v>
      </c>
      <c r="F24" s="45">
        <f t="shared" si="0"/>
        <v>0</v>
      </c>
      <c r="H24" s="43"/>
      <c r="I24" s="7"/>
      <c r="J24" s="45"/>
    </row>
    <row r="25" spans="2:10" ht="30" customHeight="1" thickBot="1">
      <c r="B25" s="43">
        <f t="shared" si="1"/>
        <v>19</v>
      </c>
      <c r="C25" s="44" t="s">
        <v>101</v>
      </c>
      <c r="D25" s="6"/>
      <c r="E25" s="43">
        <v>1</v>
      </c>
      <c r="F25" s="45">
        <f t="shared" si="0"/>
        <v>0</v>
      </c>
      <c r="H25" s="43"/>
      <c r="I25" s="7"/>
      <c r="J25" s="45"/>
    </row>
    <row r="26" spans="2:10" ht="30" customHeight="1" thickBot="1">
      <c r="B26" s="43">
        <f t="shared" si="1"/>
        <v>20</v>
      </c>
      <c r="C26" s="44" t="s">
        <v>102</v>
      </c>
      <c r="D26" s="6"/>
      <c r="E26" s="43">
        <v>1</v>
      </c>
      <c r="F26" s="45">
        <f t="shared" si="0"/>
        <v>0</v>
      </c>
      <c r="H26" s="43"/>
      <c r="I26" s="7"/>
      <c r="J26" s="45"/>
    </row>
    <row r="27" spans="2:10" ht="30" customHeight="1" thickBot="1">
      <c r="B27" s="43">
        <f t="shared" si="1"/>
        <v>21</v>
      </c>
      <c r="C27" s="44" t="s">
        <v>103</v>
      </c>
      <c r="D27" s="6"/>
      <c r="E27" s="43">
        <v>1</v>
      </c>
      <c r="F27" s="45">
        <f t="shared" si="0"/>
        <v>0</v>
      </c>
      <c r="H27" s="43"/>
      <c r="I27" s="7"/>
      <c r="J27" s="45"/>
    </row>
    <row r="28" spans="2:10" ht="30" customHeight="1" thickBot="1">
      <c r="B28" s="43">
        <f t="shared" si="1"/>
        <v>22</v>
      </c>
      <c r="C28" s="44" t="s">
        <v>173</v>
      </c>
      <c r="D28" s="6"/>
      <c r="E28" s="43">
        <v>1</v>
      </c>
      <c r="F28" s="45">
        <f t="shared" si="0"/>
        <v>0</v>
      </c>
      <c r="H28" s="43"/>
      <c r="I28" s="7"/>
      <c r="J28" s="45"/>
    </row>
    <row r="29" spans="2:10" ht="30" customHeight="1" thickBot="1">
      <c r="B29" s="43">
        <f t="shared" si="1"/>
        <v>23</v>
      </c>
      <c r="C29" s="44" t="s">
        <v>175</v>
      </c>
      <c r="D29" s="6"/>
      <c r="E29" s="43">
        <v>1</v>
      </c>
      <c r="F29" s="45">
        <f>D29*E29</f>
        <v>0</v>
      </c>
      <c r="H29" s="43"/>
      <c r="I29" s="7"/>
      <c r="J29" s="45"/>
    </row>
    <row r="30" spans="2:10" ht="30" customHeight="1" thickBot="1">
      <c r="B30" s="43">
        <f t="shared" si="1"/>
        <v>24</v>
      </c>
      <c r="C30" s="44" t="s">
        <v>172</v>
      </c>
      <c r="D30" s="6"/>
      <c r="E30" s="43">
        <v>1</v>
      </c>
      <c r="F30" s="45">
        <f t="shared" si="0"/>
        <v>0</v>
      </c>
      <c r="H30" s="43"/>
      <c r="I30" s="7"/>
      <c r="J30" s="45"/>
    </row>
    <row r="31" spans="2:10" ht="30" customHeight="1" thickBot="1">
      <c r="B31" s="43">
        <f t="shared" si="1"/>
        <v>25</v>
      </c>
      <c r="C31" s="44" t="s">
        <v>104</v>
      </c>
      <c r="D31" s="6"/>
      <c r="E31" s="43">
        <v>1</v>
      </c>
      <c r="F31" s="45">
        <f t="shared" si="0"/>
        <v>0</v>
      </c>
      <c r="H31" s="43"/>
      <c r="I31" s="7"/>
      <c r="J31" s="45"/>
    </row>
    <row r="32" spans="2:10" ht="30" customHeight="1" thickBot="1">
      <c r="B32" s="43">
        <f t="shared" si="1"/>
        <v>26</v>
      </c>
      <c r="C32" s="44" t="s">
        <v>105</v>
      </c>
      <c r="D32" s="6"/>
      <c r="E32" s="43">
        <v>1</v>
      </c>
      <c r="F32" s="45">
        <f t="shared" si="0"/>
        <v>0</v>
      </c>
      <c r="H32" s="43"/>
      <c r="I32" s="7"/>
      <c r="J32" s="45"/>
    </row>
    <row r="33" spans="2:10" ht="30" customHeight="1" thickBot="1">
      <c r="B33" s="43">
        <f t="shared" si="1"/>
        <v>27</v>
      </c>
      <c r="C33" s="44" t="s">
        <v>106</v>
      </c>
      <c r="D33" s="6"/>
      <c r="E33" s="43">
        <v>1</v>
      </c>
      <c r="F33" s="45">
        <f t="shared" si="0"/>
        <v>0</v>
      </c>
      <c r="H33" s="43"/>
      <c r="I33" s="7"/>
      <c r="J33" s="45"/>
    </row>
    <row r="34" spans="2:10" ht="30" customHeight="1" thickBot="1">
      <c r="B34" s="43">
        <f t="shared" si="1"/>
        <v>28</v>
      </c>
      <c r="C34" s="44" t="s">
        <v>107</v>
      </c>
      <c r="D34" s="6"/>
      <c r="E34" s="43">
        <v>1</v>
      </c>
      <c r="F34" s="45">
        <f t="shared" si="0"/>
        <v>0</v>
      </c>
      <c r="H34" s="43"/>
      <c r="I34" s="7"/>
      <c r="J34" s="45"/>
    </row>
    <row r="35" spans="2:10" ht="30" customHeight="1" thickBot="1">
      <c r="B35" s="43">
        <f t="shared" si="1"/>
        <v>29</v>
      </c>
      <c r="C35" s="44" t="s">
        <v>108</v>
      </c>
      <c r="D35" s="6"/>
      <c r="E35" s="43">
        <v>1</v>
      </c>
      <c r="F35" s="45">
        <f t="shared" si="0"/>
        <v>0</v>
      </c>
      <c r="H35" s="43"/>
      <c r="I35" s="7"/>
      <c r="J35" s="45"/>
    </row>
    <row r="36" spans="2:10" ht="15" customHeight="1" thickBot="1">
      <c r="B36" s="54"/>
      <c r="C36" s="55"/>
      <c r="D36" s="47"/>
      <c r="E36" s="47"/>
      <c r="F36" s="48"/>
      <c r="H36" s="54"/>
      <c r="I36" s="55"/>
      <c r="J36" s="48"/>
    </row>
  </sheetData>
  <sheetProtection password="D378" sheet="1" objects="1" scenarios="1" formatCells="0" formatColumns="0" formatRows="0"/>
  <conditionalFormatting sqref="H7:J36 B7:F36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35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4" r:id="rId5"/>
  <headerFooter alignWithMargins="0">
    <oddHeader>&amp;R&amp;G</oddHeader>
    <oddFooter>&amp;CBakuhatsu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"/>
  <sheetViews>
    <sheetView workbookViewId="0" topLeftCell="A1">
      <selection activeCell="A1" sqref="A1"/>
    </sheetView>
  </sheetViews>
  <sheetFormatPr defaultColWidth="11.00390625" defaultRowHeight="12.75"/>
  <cols>
    <col min="1" max="1" width="2.25390625" style="34" customWidth="1"/>
    <col min="2" max="2" width="3.75390625" style="34" customWidth="1"/>
    <col min="3" max="3" width="86.00390625" style="34" customWidth="1"/>
    <col min="4" max="4" width="8.625" style="35" customWidth="1"/>
    <col min="5" max="5" width="1.00390625" style="35" customWidth="1"/>
    <col min="6" max="6" width="1.00390625" style="34" customWidth="1"/>
    <col min="7" max="8" width="4.125" style="34" customWidth="1"/>
    <col min="9" max="9" width="88.875" style="34" customWidth="1"/>
    <col min="10" max="10" width="6.125" style="34" customWidth="1"/>
    <col min="11" max="16384" width="11.00390625" style="34" customWidth="1"/>
  </cols>
  <sheetData>
    <row r="1" ht="15"/>
    <row r="2" ht="15">
      <c r="E2" s="34"/>
    </row>
    <row r="3" ht="15">
      <c r="E3" s="34"/>
    </row>
    <row r="4" spans="2:5" ht="15">
      <c r="B4" s="51"/>
      <c r="E4" s="36"/>
    </row>
    <row r="5" spans="2:9" s="35" customFormat="1" ht="15.75" thickBot="1">
      <c r="B5" s="37"/>
      <c r="C5" s="37" t="s">
        <v>15</v>
      </c>
      <c r="D5" s="37" t="s">
        <v>16</v>
      </c>
      <c r="E5" s="37"/>
      <c r="F5" s="37"/>
      <c r="H5" s="37"/>
      <c r="I5" s="37" t="s">
        <v>17</v>
      </c>
    </row>
    <row r="6" spans="2:10" ht="15" customHeight="1" thickBot="1">
      <c r="B6" s="52"/>
      <c r="C6" s="53"/>
      <c r="D6" s="40"/>
      <c r="E6" s="39"/>
      <c r="F6" s="41"/>
      <c r="H6" s="52"/>
      <c r="I6" s="53"/>
      <c r="J6" s="41"/>
    </row>
    <row r="7" spans="2:10" ht="30" customHeight="1" thickBot="1">
      <c r="B7" s="43">
        <v>1</v>
      </c>
      <c r="C7" s="44" t="s">
        <v>74</v>
      </c>
      <c r="D7" s="6"/>
      <c r="E7" s="43">
        <v>2</v>
      </c>
      <c r="F7" s="45"/>
      <c r="H7" s="43"/>
      <c r="I7" s="7"/>
      <c r="J7" s="45"/>
    </row>
    <row r="8" spans="2:10" ht="30" customHeight="1" thickBot="1">
      <c r="B8" s="43">
        <f>B7+1</f>
        <v>2</v>
      </c>
      <c r="C8" s="44" t="s">
        <v>75</v>
      </c>
      <c r="D8" s="6"/>
      <c r="E8" s="43">
        <v>2</v>
      </c>
      <c r="F8" s="45">
        <f aca="true" t="shared" si="0" ref="F8:F16">D8*E8</f>
        <v>0</v>
      </c>
      <c r="H8" s="43"/>
      <c r="I8" s="7"/>
      <c r="J8" s="45"/>
    </row>
    <row r="9" spans="2:10" ht="30" customHeight="1" thickBot="1">
      <c r="B9" s="43">
        <f aca="true" t="shared" si="1" ref="B9:B16">B8+1</f>
        <v>3</v>
      </c>
      <c r="C9" s="44" t="s">
        <v>76</v>
      </c>
      <c r="D9" s="6"/>
      <c r="E9" s="43">
        <v>2</v>
      </c>
      <c r="F9" s="45">
        <f t="shared" si="0"/>
        <v>0</v>
      </c>
      <c r="H9" s="43"/>
      <c r="I9" s="7"/>
      <c r="J9" s="45"/>
    </row>
    <row r="10" spans="2:10" ht="30" customHeight="1" thickBot="1">
      <c r="B10" s="43">
        <f t="shared" si="1"/>
        <v>4</v>
      </c>
      <c r="C10" s="44" t="s">
        <v>77</v>
      </c>
      <c r="D10" s="6"/>
      <c r="E10" s="43">
        <v>1</v>
      </c>
      <c r="F10" s="45">
        <f t="shared" si="0"/>
        <v>0</v>
      </c>
      <c r="H10" s="43"/>
      <c r="I10" s="7"/>
      <c r="J10" s="45"/>
    </row>
    <row r="11" spans="2:10" ht="30" customHeight="1" thickBot="1">
      <c r="B11" s="43">
        <f t="shared" si="1"/>
        <v>5</v>
      </c>
      <c r="C11" s="44" t="s">
        <v>78</v>
      </c>
      <c r="D11" s="6"/>
      <c r="E11" s="43">
        <v>1</v>
      </c>
      <c r="F11" s="45">
        <f t="shared" si="0"/>
        <v>0</v>
      </c>
      <c r="H11" s="43"/>
      <c r="I11" s="7"/>
      <c r="J11" s="45"/>
    </row>
    <row r="12" spans="2:10" ht="30" customHeight="1" thickBot="1">
      <c r="B12" s="43">
        <f t="shared" si="1"/>
        <v>6</v>
      </c>
      <c r="C12" s="44" t="s">
        <v>79</v>
      </c>
      <c r="D12" s="6"/>
      <c r="E12" s="43">
        <v>1</v>
      </c>
      <c r="F12" s="45">
        <f t="shared" si="0"/>
        <v>0</v>
      </c>
      <c r="H12" s="43"/>
      <c r="I12" s="7"/>
      <c r="J12" s="45"/>
    </row>
    <row r="13" spans="2:10" ht="30" customHeight="1" thickBot="1">
      <c r="B13" s="43">
        <f t="shared" si="1"/>
        <v>7</v>
      </c>
      <c r="C13" s="44" t="s">
        <v>80</v>
      </c>
      <c r="D13" s="6"/>
      <c r="E13" s="43">
        <v>1</v>
      </c>
      <c r="F13" s="45">
        <f t="shared" si="0"/>
        <v>0</v>
      </c>
      <c r="H13" s="43"/>
      <c r="I13" s="7"/>
      <c r="J13" s="45"/>
    </row>
    <row r="14" spans="2:10" ht="30" customHeight="1" thickBot="1">
      <c r="B14" s="43">
        <f t="shared" si="1"/>
        <v>8</v>
      </c>
      <c r="C14" s="44" t="s">
        <v>81</v>
      </c>
      <c r="D14" s="6"/>
      <c r="E14" s="43">
        <v>1</v>
      </c>
      <c r="F14" s="45">
        <f t="shared" si="0"/>
        <v>0</v>
      </c>
      <c r="H14" s="43"/>
      <c r="I14" s="7"/>
      <c r="J14" s="45"/>
    </row>
    <row r="15" spans="2:10" ht="30" customHeight="1" thickBot="1">
      <c r="B15" s="43">
        <f t="shared" si="1"/>
        <v>9</v>
      </c>
      <c r="C15" s="44" t="s">
        <v>82</v>
      </c>
      <c r="D15" s="6"/>
      <c r="E15" s="43">
        <v>1</v>
      </c>
      <c r="F15" s="45">
        <f t="shared" si="0"/>
        <v>0</v>
      </c>
      <c r="H15" s="43"/>
      <c r="I15" s="7"/>
      <c r="J15" s="45"/>
    </row>
    <row r="16" spans="2:10" ht="30" customHeight="1" thickBot="1">
      <c r="B16" s="43">
        <f t="shared" si="1"/>
        <v>10</v>
      </c>
      <c r="C16" s="44" t="s">
        <v>83</v>
      </c>
      <c r="D16" s="6"/>
      <c r="E16" s="43">
        <v>1</v>
      </c>
      <c r="F16" s="45">
        <f t="shared" si="0"/>
        <v>0</v>
      </c>
      <c r="H16" s="43"/>
      <c r="I16" s="7"/>
      <c r="J16" s="45"/>
    </row>
    <row r="17" spans="2:10" ht="15" customHeight="1" thickBot="1">
      <c r="B17" s="54"/>
      <c r="C17" s="55"/>
      <c r="D17" s="47"/>
      <c r="E17" s="47"/>
      <c r="F17" s="48"/>
      <c r="H17" s="54"/>
      <c r="I17" s="55"/>
      <c r="J17" s="48"/>
    </row>
  </sheetData>
  <sheetProtection password="D378" sheet="1" objects="1" scenarios="1" formatCells="0" formatColumns="0" formatRows="0"/>
  <conditionalFormatting sqref="H7:J17 B7:F17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16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4" r:id="rId5"/>
  <headerFooter alignWithMargins="0">
    <oddHeader>&amp;R&amp;G</oddHeader>
    <oddFooter>&amp;CBakuhatsu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Bakuhatsu (Interactive Solutions Holding)</Company>
  <HyperlinkBase>http://www.bakuhatsu.ru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Аудит юзабилити сайта</dc:title>
  <dc:subject/>
  <dc:creator/>
  <cp:keywords>юзабилити, экспертиза юзабилити, аудит юзабилити, тест юзабилити</cp:keywords>
  <dc:description/>
  <cp:lastModifiedBy>-</cp:lastModifiedBy>
  <cp:lastPrinted>2010-05-17T15:28:48Z</cp:lastPrinted>
  <dcterms:created xsi:type="dcterms:W3CDTF">2010-05-17T06:52:56Z</dcterms:created>
  <dcterms:modified xsi:type="dcterms:W3CDTF">2010-05-18T11:15:18Z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